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Таблица ОПОП Колледж\7. 09.02.06 - СиСА\2. Очная форма обучения (11 кл.)\2. Учебный план\"/>
    </mc:Choice>
  </mc:AlternateContent>
  <bookViews>
    <workbookView xWindow="0" yWindow="0" windowWidth="28800" windowHeight="12420" activeTab="2"/>
  </bookViews>
  <sheets>
    <sheet name="Титул" sheetId="24" r:id="rId1"/>
    <sheet name="График" sheetId="23" r:id="rId2"/>
    <sheet name="План 09.02.06 Сетевое администр" sheetId="25" r:id="rId3"/>
  </sheets>
  <definedNames>
    <definedName name="_xlnm._FilterDatabase" localSheetId="2" hidden="1">'План 09.02.06 Сетевое администр'!$E$2:$G$6</definedName>
    <definedName name="_xlnm.Print_Titles" localSheetId="2">'План 09.02.06 Сетевое администр'!$1:$6</definedName>
    <definedName name="_xlnm.Print_Area" localSheetId="1">График!$A$1:$BK$27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9" i="25" l="1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X63" i="25" l="1"/>
  <c r="Y63" i="25"/>
  <c r="Z63" i="25"/>
  <c r="AA63" i="25"/>
  <c r="S63" i="25"/>
  <c r="T63" i="25"/>
  <c r="U63" i="25"/>
  <c r="V63" i="25"/>
  <c r="W63" i="25"/>
  <c r="P63" i="25"/>
  <c r="Q63" i="25"/>
  <c r="R63" i="25"/>
  <c r="N63" i="25"/>
  <c r="O63" i="25"/>
  <c r="M63" i="25"/>
  <c r="Q21" i="23" l="1"/>
  <c r="K22" i="23"/>
  <c r="K21" i="23"/>
  <c r="Q20" i="23"/>
  <c r="K20" i="23"/>
  <c r="R39" i="25" l="1"/>
  <c r="I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Z22" i="25"/>
  <c r="AA22" i="25"/>
  <c r="I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M10" i="25"/>
  <c r="N10" i="25"/>
  <c r="O10" i="25"/>
  <c r="P10" i="25"/>
  <c r="Q10" i="25"/>
  <c r="R10" i="25"/>
  <c r="S10" i="25"/>
  <c r="T10" i="25"/>
  <c r="U10" i="25"/>
  <c r="V10" i="25"/>
  <c r="W10" i="25"/>
  <c r="X10" i="25"/>
  <c r="Y10" i="25"/>
  <c r="Z10" i="25"/>
  <c r="AA10" i="25"/>
  <c r="I10" i="25"/>
  <c r="K10" i="25"/>
  <c r="L10" i="25"/>
  <c r="J11" i="25" l="1"/>
  <c r="E20" i="23" l="1"/>
  <c r="J16" i="25" l="1"/>
  <c r="J15" i="25"/>
  <c r="J14" i="25" l="1"/>
  <c r="X39" i="25"/>
  <c r="Y39" i="25"/>
  <c r="Z39" i="25"/>
  <c r="AA39" i="25"/>
  <c r="X45" i="25"/>
  <c r="Y45" i="25"/>
  <c r="Z45" i="25"/>
  <c r="AA45" i="25"/>
  <c r="X52" i="25"/>
  <c r="Y52" i="25"/>
  <c r="Z52" i="25"/>
  <c r="AA52" i="25"/>
  <c r="D22" i="25"/>
  <c r="D17" i="25"/>
  <c r="J36" i="25"/>
  <c r="H36" i="25" s="1"/>
  <c r="J37" i="25"/>
  <c r="Z38" i="25" l="1"/>
  <c r="Z9" i="25" s="1"/>
  <c r="H37" i="25"/>
  <c r="Y38" i="25"/>
  <c r="Y9" i="25" s="1"/>
  <c r="X38" i="25"/>
  <c r="X9" i="25" s="1"/>
  <c r="AA8" i="25"/>
  <c r="H63" i="25"/>
  <c r="Y8" i="25" l="1"/>
  <c r="Z8" i="25"/>
  <c r="X8" i="25"/>
  <c r="I63" i="25"/>
  <c r="J63" i="25"/>
  <c r="K63" i="25"/>
  <c r="L63" i="25"/>
  <c r="I60" i="25" l="1"/>
  <c r="H60" i="25"/>
  <c r="J40" i="25"/>
  <c r="J48" i="25"/>
  <c r="H48" i="25" s="1"/>
  <c r="J42" i="25"/>
  <c r="H42" i="25" s="1"/>
  <c r="J28" i="25" l="1"/>
  <c r="H28" i="25" s="1"/>
  <c r="J13" i="25" l="1"/>
  <c r="H14" i="25"/>
  <c r="J57" i="25" l="1"/>
  <c r="J56" i="25"/>
  <c r="J55" i="25"/>
  <c r="J54" i="25"/>
  <c r="J53" i="25"/>
  <c r="W52" i="25"/>
  <c r="V52" i="25"/>
  <c r="U52" i="25"/>
  <c r="T52" i="25"/>
  <c r="S52" i="25"/>
  <c r="R52" i="25"/>
  <c r="Q52" i="25"/>
  <c r="O52" i="25"/>
  <c r="N52" i="25"/>
  <c r="M52" i="25"/>
  <c r="L52" i="25"/>
  <c r="K52" i="25"/>
  <c r="I52" i="25"/>
  <c r="D52" i="25"/>
  <c r="J51" i="25"/>
  <c r="J50" i="25"/>
  <c r="J49" i="25"/>
  <c r="J47" i="25"/>
  <c r="J46" i="25"/>
  <c r="W45" i="25"/>
  <c r="V45" i="25"/>
  <c r="U45" i="25"/>
  <c r="S45" i="25"/>
  <c r="R45" i="25"/>
  <c r="Q45" i="25"/>
  <c r="P45" i="25"/>
  <c r="O45" i="25"/>
  <c r="N45" i="25"/>
  <c r="M45" i="25"/>
  <c r="L45" i="25"/>
  <c r="K45" i="25"/>
  <c r="I45" i="25"/>
  <c r="D45" i="25"/>
  <c r="J44" i="25"/>
  <c r="J43" i="25"/>
  <c r="J41" i="25"/>
  <c r="V39" i="25"/>
  <c r="T39" i="25"/>
  <c r="P39" i="25"/>
  <c r="O39" i="25"/>
  <c r="N39" i="25"/>
  <c r="M39" i="25"/>
  <c r="L39" i="25"/>
  <c r="K39" i="25"/>
  <c r="I39" i="25"/>
  <c r="D39" i="25"/>
  <c r="S38" i="25"/>
  <c r="J35" i="25"/>
  <c r="J34" i="25"/>
  <c r="J33" i="25"/>
  <c r="J32" i="25"/>
  <c r="J31" i="25"/>
  <c r="J30" i="25"/>
  <c r="J29" i="25"/>
  <c r="J27" i="25"/>
  <c r="J26" i="25"/>
  <c r="J25" i="25"/>
  <c r="H25" i="25" s="1"/>
  <c r="J24" i="25"/>
  <c r="J23" i="25"/>
  <c r="C22" i="25"/>
  <c r="J21" i="25"/>
  <c r="J20" i="25"/>
  <c r="J19" i="25"/>
  <c r="J18" i="25"/>
  <c r="C17" i="25"/>
  <c r="H15" i="25"/>
  <c r="J12" i="25"/>
  <c r="J10" i="25" s="1"/>
  <c r="D10" i="25"/>
  <c r="C10" i="25"/>
  <c r="G9" i="25"/>
  <c r="F9" i="25"/>
  <c r="E9" i="25"/>
  <c r="W38" i="25" l="1"/>
  <c r="W9" i="25" s="1"/>
  <c r="W8" i="25" s="1"/>
  <c r="J22" i="25"/>
  <c r="O38" i="25"/>
  <c r="O9" i="25" s="1"/>
  <c r="O8" i="25" s="1"/>
  <c r="J17" i="25"/>
  <c r="H24" i="25"/>
  <c r="H16" i="25"/>
  <c r="H21" i="25"/>
  <c r="D38" i="25"/>
  <c r="D9" i="25" s="1"/>
  <c r="J52" i="25"/>
  <c r="K38" i="25"/>
  <c r="M38" i="25"/>
  <c r="M9" i="25" s="1"/>
  <c r="M8" i="25" s="1"/>
  <c r="S9" i="25"/>
  <c r="S8" i="25" s="1"/>
  <c r="Q38" i="25"/>
  <c r="Q8" i="25" s="1"/>
  <c r="H19" i="25"/>
  <c r="H26" i="25"/>
  <c r="H30" i="25"/>
  <c r="H32" i="25"/>
  <c r="H34" i="25"/>
  <c r="H40" i="25"/>
  <c r="H44" i="25"/>
  <c r="H12" i="25"/>
  <c r="L38" i="25"/>
  <c r="L9" i="25" s="1"/>
  <c r="N38" i="25"/>
  <c r="N9" i="25" s="1"/>
  <c r="I38" i="25"/>
  <c r="I9" i="25" s="1"/>
  <c r="U38" i="25"/>
  <c r="U9" i="25" s="1"/>
  <c r="H47" i="25"/>
  <c r="H50" i="25"/>
  <c r="C38" i="25"/>
  <c r="C9" i="25" s="1"/>
  <c r="H53" i="25"/>
  <c r="H55" i="25"/>
  <c r="H57" i="25"/>
  <c r="H11" i="25"/>
  <c r="H13" i="25"/>
  <c r="H18" i="25"/>
  <c r="H20" i="25"/>
  <c r="H23" i="25"/>
  <c r="H27" i="25"/>
  <c r="H29" i="25"/>
  <c r="H31" i="25"/>
  <c r="H33" i="25"/>
  <c r="H35" i="25"/>
  <c r="H41" i="25"/>
  <c r="J39" i="25"/>
  <c r="H43" i="25"/>
  <c r="V38" i="25"/>
  <c r="H46" i="25"/>
  <c r="J45" i="25"/>
  <c r="H49" i="25"/>
  <c r="H51" i="25"/>
  <c r="H54" i="25"/>
  <c r="H56" i="25"/>
  <c r="H17" i="25" l="1"/>
  <c r="H10" i="25"/>
  <c r="H22" i="25"/>
  <c r="H52" i="25"/>
  <c r="K9" i="25"/>
  <c r="K8" i="25" s="1"/>
  <c r="H45" i="25"/>
  <c r="H39" i="25"/>
  <c r="U8" i="25"/>
  <c r="I8" i="25"/>
  <c r="N8" i="25"/>
  <c r="T45" i="25"/>
  <c r="T38" i="25" s="1"/>
  <c r="R38" i="25"/>
  <c r="V9" i="25"/>
  <c r="L8" i="25"/>
  <c r="J38" i="25"/>
  <c r="J9" i="25" s="1"/>
  <c r="P52" i="25"/>
  <c r="P38" i="25" s="1"/>
  <c r="P9" i="25" s="1"/>
  <c r="H38" i="25" l="1"/>
  <c r="T9" i="25"/>
  <c r="T8" i="25" s="1"/>
  <c r="H9" i="25"/>
  <c r="R9" i="25"/>
  <c r="R8" i="25" s="1"/>
  <c r="J8" i="25"/>
  <c r="P8" i="25"/>
  <c r="V8" i="25"/>
  <c r="H8" i="25" l="1"/>
  <c r="BE23" i="23"/>
  <c r="BB23" i="23"/>
  <c r="AY23" i="23"/>
  <c r="AQ22" i="23"/>
  <c r="AJ22" i="23"/>
  <c r="AC22" i="23"/>
  <c r="T22" i="23"/>
  <c r="E22" i="23"/>
  <c r="B22" i="23"/>
  <c r="AQ21" i="23"/>
  <c r="AJ21" i="23"/>
  <c r="AC21" i="23"/>
  <c r="T21" i="23"/>
  <c r="E21" i="23"/>
  <c r="B21" i="23"/>
  <c r="AQ20" i="23"/>
  <c r="AJ20" i="23"/>
  <c r="AC20" i="23"/>
  <c r="T20" i="23"/>
  <c r="B20" i="23"/>
  <c r="AC23" i="23" l="1"/>
  <c r="AQ23" i="23"/>
  <c r="E23" i="23"/>
  <c r="BH21" i="23"/>
  <c r="BH20" i="23"/>
  <c r="B23" i="23"/>
  <c r="AJ23" i="23"/>
  <c r="T23" i="23"/>
  <c r="BH22" i="23"/>
  <c r="BH23" i="23" l="1"/>
</calcChain>
</file>

<file path=xl/sharedStrings.xml><?xml version="1.0" encoding="utf-8"?>
<sst xmlns="http://schemas.openxmlformats.org/spreadsheetml/2006/main" count="457" uniqueCount="262">
  <si>
    <t>УТВЕРЖДАЮ</t>
  </si>
  <si>
    <t>_x000D_
В.М. Манукян</t>
  </si>
  <si>
    <t>программы подготовки специалистов среднего звена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</si>
  <si>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</si>
  <si>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</si>
  <si>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</si>
  <si>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</si>
  <si>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</si>
  <si>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</si>
  <si>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</si>
  <si>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</si>
  <si>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</si>
  <si>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</si>
  <si>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</si>
  <si>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</si>
  <si>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</si>
  <si>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</si>
  <si>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</si>
  <si>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</si>
  <si>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</si>
  <si>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</si>
  <si>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</si>
  <si>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</si>
  <si>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</si>
  <si>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</si>
  <si>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</si>
  <si>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</si>
  <si>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</si>
  <si>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</si>
  <si>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</si>
  <si>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</si>
  <si>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</si>
  <si>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</si>
  <si>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</si>
  <si>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</si>
  <si>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</si>
  <si>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</si>
  <si>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</si>
  <si>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</si>
  <si>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</si>
  <si>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</si>
  <si>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</si>
  <si>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</si>
  <si>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</si>
  <si>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</si>
  <si>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</si>
  <si>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</si>
  <si>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</si>
  <si>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</si>
  <si>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</si>
  <si>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</si>
  <si>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</si>
  <si>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К</t>
  </si>
  <si>
    <t>У</t>
  </si>
  <si>
    <t>ПС</t>
  </si>
  <si>
    <t>ПД</t>
  </si>
  <si>
    <t>Д</t>
  </si>
  <si>
    <t>Г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</si>
  <si>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</si>
  <si>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</si>
  <si>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</si>
  <si>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</si>
  <si>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</si>
  <si>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</si>
  <si>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</si>
  <si>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</si>
  <si>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</si>
  <si>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</si>
  <si>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</si>
  <si>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</si>
  <si>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Индекс</t>
  </si>
  <si>
    <t>Наименование циклов дисциплин, профессиональных модулей, МКД, практик</t>
  </si>
  <si>
    <t>Формы промежуточной аттестации</t>
  </si>
  <si>
    <t>Объем образовательной нагрузки</t>
  </si>
  <si>
    <t>Учебная нагрузка обучающихся</t>
  </si>
  <si>
    <t>Распределение учебной нагрузки по курсам и семестра  (час. в семестр)</t>
  </si>
  <si>
    <t>Зачет с оценкой</t>
  </si>
  <si>
    <t>Зачеты</t>
  </si>
  <si>
    <t>Экзамены</t>
  </si>
  <si>
    <t>1 курс</t>
  </si>
  <si>
    <t>2 курс</t>
  </si>
  <si>
    <t>3 курс</t>
  </si>
  <si>
    <t>Консультации</t>
  </si>
  <si>
    <t>1 семестр</t>
  </si>
  <si>
    <t>2 семестр</t>
  </si>
  <si>
    <t>3 семестр</t>
  </si>
  <si>
    <t>4 семестр</t>
  </si>
  <si>
    <t>6 семестр</t>
  </si>
  <si>
    <t>Всего учебных занятий</t>
  </si>
  <si>
    <t>в т.ч. по учебным дисциплинам и МКД</t>
  </si>
  <si>
    <t>Курсовые работы</t>
  </si>
  <si>
    <t>История</t>
  </si>
  <si>
    <t>Факультативные дисциплины</t>
  </si>
  <si>
    <t>ФТД.01</t>
  </si>
  <si>
    <t>ФТД.02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</si>
  <si>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</si>
  <si>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</si>
  <si>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</si>
  <si>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</si>
  <si>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</si>
  <si>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</si>
  <si>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</si>
  <si>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</si>
  <si>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</si>
  <si>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Физическая культура/Адаптивная физическая культура</t>
  </si>
  <si>
    <t>ОГСЭ.06</t>
  </si>
  <si>
    <t>ЕН.00</t>
  </si>
  <si>
    <t>Математический и общий естественнонаучный цикл</t>
  </si>
  <si>
    <t>ЕН.01</t>
  </si>
  <si>
    <t>Элементы высшей математики</t>
  </si>
  <si>
    <t>ЕН.02</t>
  </si>
  <si>
    <t>ЕН.03</t>
  </si>
  <si>
    <t>ЕН.04</t>
  </si>
  <si>
    <t>Основы исследовательской деятельности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</si>
  <si>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</si>
  <si>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</si>
  <si>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</si>
  <si>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</si>
  <si>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</si>
  <si>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</si>
  <si>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</si>
  <si>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</si>
  <si>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</si>
  <si>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Правовое обеспечение профессиональной деятельности</t>
  </si>
  <si>
    <t>ОП.09</t>
  </si>
  <si>
    <t>ОП.10</t>
  </si>
  <si>
    <t>ОП.11</t>
  </si>
  <si>
    <t>ОП.12</t>
  </si>
  <si>
    <t>ОП.13</t>
  </si>
  <si>
    <t>ОП.14</t>
  </si>
  <si>
    <t>П.00</t>
  </si>
  <si>
    <t>Профессиональный цикл</t>
  </si>
  <si>
    <t>ПМ.01</t>
  </si>
  <si>
    <t>МДК.01.01</t>
  </si>
  <si>
    <t>МДК.01.02</t>
  </si>
  <si>
    <t>Экзамен по модулю</t>
  </si>
  <si>
    <t>ПМ.02</t>
  </si>
  <si>
    <t>МДК.02.01.</t>
  </si>
  <si>
    <t>МДК.02.02</t>
  </si>
  <si>
    <t>ПМ.03</t>
  </si>
  <si>
    <t>МДК.03.01.</t>
  </si>
  <si>
    <t>МДК.03.02.</t>
  </si>
  <si>
    <t>Самостоятельная учебная работа (вкл. инд пр.)</t>
  </si>
  <si>
    <t>ОП.15</t>
  </si>
  <si>
    <t>ПМ.03.ЭК</t>
  </si>
  <si>
    <t>ПМ.01.ЭК</t>
  </si>
  <si>
    <t>ПМ.02.ЭК</t>
  </si>
  <si>
    <t>=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</si>
  <si>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</si>
  <si>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</si>
  <si>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</si>
  <si>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</si>
  <si>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</si>
  <si>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</si>
  <si>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</si>
  <si>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</si>
  <si>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</si>
  <si>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</si>
  <si>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Подго-
товка</t>
  </si>
  <si>
    <t>Прове-
дение</t>
  </si>
  <si>
    <t>ПА</t>
  </si>
  <si>
    <t>Согласовано:</t>
  </si>
  <si>
    <t>часов</t>
  </si>
  <si>
    <t>Теория вероятностей и математическая статистика</t>
  </si>
  <si>
    <t>Компьютерные сети</t>
  </si>
  <si>
    <t>Основы алгоритмизации и программирования</t>
  </si>
  <si>
    <t>Основы проектирования баз данных</t>
  </si>
  <si>
    <t>ГИА.00</t>
  </si>
  <si>
    <t>ГИА.01</t>
  </si>
  <si>
    <t>ГИА.02</t>
  </si>
  <si>
    <t>зач с оц</t>
  </si>
  <si>
    <t xml:space="preserve"> =</t>
  </si>
  <si>
    <t>часы</t>
  </si>
  <si>
    <t>форма отчетности</t>
  </si>
  <si>
    <t>Охрана труда и техника безопасности</t>
  </si>
  <si>
    <t>ЭКЗ</t>
  </si>
  <si>
    <t>ФТД.03</t>
  </si>
  <si>
    <t>ФТД.04</t>
  </si>
  <si>
    <t>2 Сводные данные по бюджету времени*</t>
  </si>
  <si>
    <t>специальность среднего профессионального образования</t>
  </si>
  <si>
    <t xml:space="preserve">                                                        наименование специальности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</si>
  <si>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</si>
  <si>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</si>
  <si>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</si>
  <si>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</si>
  <si>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РАБОЧИЙ УЧЕБНЫЙ ПЛАН</t>
  </si>
  <si>
    <t>29 - 30</t>
  </si>
  <si>
    <t>1 - 5</t>
  </si>
  <si>
    <t>Обязательная часть</t>
  </si>
  <si>
    <t>Вариативная часть</t>
  </si>
  <si>
    <t>Всего по ППССЗ без факультативов</t>
  </si>
  <si>
    <t>Всего по ППССЗ с факультативами</t>
  </si>
  <si>
    <t>ФТД.05</t>
  </si>
  <si>
    <t>Ремонт и обслуживание вычислительной техники</t>
  </si>
  <si>
    <t>Пакеты прикладных программ</t>
  </si>
  <si>
    <t>Основы информационного менеджмента</t>
  </si>
  <si>
    <t>Моделирование информационных систем</t>
  </si>
  <si>
    <t>Проектирование информационных систем</t>
  </si>
  <si>
    <t>Производственная (преддипломная) практика</t>
  </si>
  <si>
    <t xml:space="preserve">Директор </t>
  </si>
  <si>
    <t xml:space="preserve">Начальник учебного отдела                                                                                                  </t>
  </si>
  <si>
    <t>09.02.06</t>
  </si>
  <si>
    <t xml:space="preserve">                             Сетевое и системное администрирование</t>
  </si>
  <si>
    <t>Квалификация: сетевой и системный администратор</t>
  </si>
  <si>
    <t>Утвержден Приказом Минобрнауки РФ от  09 декабря 2016 г. № 1548</t>
  </si>
  <si>
    <t>Объем ОПОП</t>
  </si>
  <si>
    <t>Во взаимодействии с преподавателем 
(нагрузка по УД и МКД)</t>
  </si>
  <si>
    <t>5 семестр</t>
  </si>
  <si>
    <t>Лекции</t>
  </si>
  <si>
    <t>Лабораторные и практические занятия, семинары</t>
  </si>
  <si>
    <t>Иностранный язык в профессиональной деятельности</t>
  </si>
  <si>
    <t>Общепрофессиональный цикл</t>
  </si>
  <si>
    <t>Безопасность жизнедеятельности</t>
  </si>
  <si>
    <t>УП.01.01</t>
  </si>
  <si>
    <t>ПП.01.01</t>
  </si>
  <si>
    <t>УП.02.01</t>
  </si>
  <si>
    <t>ПП.02.01</t>
  </si>
  <si>
    <t>УП.03.01</t>
  </si>
  <si>
    <t xml:space="preserve">Учебная практика </t>
  </si>
  <si>
    <t>ПП.03.01</t>
  </si>
  <si>
    <t>ПДП.00</t>
  </si>
  <si>
    <t>Государственная итоговая аттестация в форме защиты ВКР и демонстрационного экзамена</t>
  </si>
  <si>
    <t>ФТД.00</t>
  </si>
  <si>
    <t>Дискретная математика</t>
  </si>
  <si>
    <t>Операционные системы и среды</t>
  </si>
  <si>
    <t>Архитектура аппаратных средств</t>
  </si>
  <si>
    <t>Информационные технологии</t>
  </si>
  <si>
    <t>Экономика отрасли</t>
  </si>
  <si>
    <t>Стандартизация, сертификация и техническое документоведение</t>
  </si>
  <si>
    <t>Основы электротехники</t>
  </si>
  <si>
    <t>Инженерная компьютерная графика</t>
  </si>
  <si>
    <t>Основы теории информации</t>
  </si>
  <si>
    <t>Технологии физического уровня передачи данных</t>
  </si>
  <si>
    <t>Выполнение работ по проектированию сетевой инфраструктуры</t>
  </si>
  <si>
    <t>Организация, принципы построения и функционирования компьютерных сетей</t>
  </si>
  <si>
    <t>Организация сетевого администрирования</t>
  </si>
  <si>
    <t>Администрирование сетевых операционных систем</t>
  </si>
  <si>
    <t>Программное обеспечение компьютерных сетей</t>
  </si>
  <si>
    <t>МДК.02.03</t>
  </si>
  <si>
    <t>Организация администрирования компьютерных систем</t>
  </si>
  <si>
    <t>Эксплуатация объектов сетевой инфраструктуры</t>
  </si>
  <si>
    <t>Безопасность компьютерных сетей</t>
  </si>
  <si>
    <t>Подготовка выпускной квалификационной работы (включая демонстрационный экзамен)</t>
  </si>
  <si>
    <t>Защита выпускной квалификационной работы (включая демонстрационный экзамен)</t>
  </si>
  <si>
    <t>Деловые коммуникации</t>
  </si>
  <si>
    <t>зач</t>
  </si>
  <si>
    <t>зач соц</t>
  </si>
  <si>
    <t>к/р</t>
  </si>
  <si>
    <t xml:space="preserve">зач </t>
  </si>
  <si>
    <t>Коммуникативный практикум</t>
  </si>
  <si>
    <t>План одобрен Учебно-методическим  советом колледжа</t>
  </si>
  <si>
    <t>Руководитель ОПОП</t>
  </si>
  <si>
    <t>Уровень образования, необходимый для приема на обучение:    среднее общее образование</t>
  </si>
  <si>
    <t>Срок обучения:  2 года 10 месяцев</t>
  </si>
  <si>
    <t>1-3</t>
  </si>
  <si>
    <t>1-5</t>
  </si>
  <si>
    <t>Э.00</t>
  </si>
  <si>
    <t>Элективные дисциплины</t>
  </si>
  <si>
    <t>Э.01</t>
  </si>
  <si>
    <t>Технологии бережливого производства</t>
  </si>
  <si>
    <t>______________________</t>
  </si>
  <si>
    <t>Протокол № 36 от 09.12.2021г.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</si>
</sst>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CC1EB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5" fillId="0" borderId="0"/>
    <xf numFmtId="0" fontId="16" fillId="0" borderId="0"/>
    <xf numFmtId="0" fontId="21" fillId="0" borderId="0"/>
    <xf numFmtId="0" fontId="22" fillId="0" borderId="0"/>
    <xf numFmtId="0" fontId="27" fillId="0" borderId="0"/>
  </cellStyleXfs>
  <cellXfs count="281">
    <xf numFmtId="0" fontId="0" fillId="0" borderId="0" xfId="0"/>
    <xf numFmtId="0" fontId="5" fillId="2" borderId="1" xfId="2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/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vertical="top" wrapText="1"/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" fillId="0" borderId="0" xfId="1" applyFont="1" applyAlignment="1" applyProtection="1">
      <alignment horizontal="center" vertical="center"/>
      <protection locked="0"/>
    </xf>
    <xf numFmtId="0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1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10" xfId="1" applyNumberFormat="1" applyFont="1" applyFill="1" applyBorder="1" applyAlignment="1" applyProtection="1">
      <alignment horizontal="left" vertical="center" textRotation="90"/>
      <protection locked="0"/>
    </xf>
    <xf numFmtId="0" fontId="1" fillId="0" borderId="21" xfId="1" applyNumberFormat="1" applyFont="1" applyFill="1" applyBorder="1" applyAlignment="1" applyProtection="1">
      <alignment horizontal="left" vertical="center"/>
      <protection locked="0"/>
    </xf>
    <xf numFmtId="0" fontId="10" fillId="6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2" xfId="1" applyNumberFormat="1" applyFont="1" applyFill="1" applyBorder="1" applyAlignment="1" applyProtection="1">
      <alignment horizontal="center" vertical="center"/>
      <protection locked="0"/>
    </xf>
    <xf numFmtId="0" fontId="10" fillId="8" borderId="2" xfId="1" applyNumberFormat="1" applyFont="1" applyFill="1" applyBorder="1" applyAlignment="1" applyProtection="1">
      <alignment horizontal="center" vertical="center"/>
      <protection locked="0"/>
    </xf>
    <xf numFmtId="0" fontId="10" fillId="9" borderId="2" xfId="1" applyNumberFormat="1" applyFont="1" applyFill="1" applyBorder="1" applyAlignment="1" applyProtection="1">
      <alignment horizontal="center" vertical="center"/>
      <protection locked="0"/>
    </xf>
    <xf numFmtId="49" fontId="1" fillId="10" borderId="10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12" fillId="0" borderId="2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1" applyNumberFormat="1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 applyProtection="1">
      <alignment horizontal="left" vertical="top"/>
      <protection locked="0"/>
    </xf>
    <xf numFmtId="1" fontId="12" fillId="0" borderId="2" xfId="1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 applyProtection="1">
      <alignment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left" vertical="center"/>
      <protection locked="0"/>
    </xf>
    <xf numFmtId="0" fontId="5" fillId="0" borderId="0" xfId="1" applyFont="1" applyAlignment="1"/>
    <xf numFmtId="0" fontId="4" fillId="2" borderId="0" xfId="2" applyFont="1" applyFill="1" applyBorder="1" applyAlignment="1" applyProtection="1">
      <alignment vertical="center"/>
      <protection locked="0"/>
    </xf>
    <xf numFmtId="0" fontId="5" fillId="0" borderId="0" xfId="1" applyFont="1" applyBorder="1"/>
    <xf numFmtId="0" fontId="4" fillId="2" borderId="0" xfId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protection locked="0"/>
    </xf>
    <xf numFmtId="0" fontId="5" fillId="2" borderId="0" xfId="1" applyNumberFormat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alignment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 textRotation="90"/>
      <protection locked="0"/>
    </xf>
    <xf numFmtId="49" fontId="1" fillId="0" borderId="10" xfId="1" applyNumberFormat="1" applyFont="1" applyFill="1" applyBorder="1" applyAlignment="1" applyProtection="1">
      <alignment vertical="center" textRotation="90"/>
      <protection locked="0"/>
    </xf>
    <xf numFmtId="0" fontId="9" fillId="5" borderId="34" xfId="1" applyNumberFormat="1" applyFont="1" applyFill="1" applyBorder="1" applyAlignment="1" applyProtection="1">
      <alignment vertical="center"/>
      <protection locked="0"/>
    </xf>
    <xf numFmtId="0" fontId="10" fillId="6" borderId="8" xfId="1" applyNumberFormat="1" applyFont="1" applyFill="1" applyBorder="1" applyAlignment="1" applyProtection="1">
      <alignment horizontal="center" vertical="center"/>
      <protection locked="0"/>
    </xf>
    <xf numFmtId="0" fontId="10" fillId="6" borderId="9" xfId="1" applyNumberFormat="1" applyFont="1" applyFill="1" applyBorder="1" applyAlignment="1" applyProtection="1">
      <alignment horizontal="center" vertical="center"/>
      <protection locked="0"/>
    </xf>
    <xf numFmtId="0" fontId="9" fillId="5" borderId="35" xfId="1" applyNumberFormat="1" applyFont="1" applyFill="1" applyBorder="1" applyAlignment="1" applyProtection="1">
      <alignment vertical="center"/>
      <protection locked="0"/>
    </xf>
    <xf numFmtId="0" fontId="10" fillId="0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0" fillId="8" borderId="9" xfId="1" applyNumberFormat="1" applyFont="1" applyFill="1" applyBorder="1" applyAlignment="1" applyProtection="1">
      <alignment horizontal="center" vertical="center"/>
      <protection locked="0"/>
    </xf>
    <xf numFmtId="0" fontId="10" fillId="3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10" fillId="9" borderId="9" xfId="1" applyNumberFormat="1" applyFont="1" applyFill="1" applyBorder="1" applyAlignment="1" applyProtection="1">
      <alignment horizontal="center" vertical="center"/>
      <protection locked="0"/>
    </xf>
    <xf numFmtId="0" fontId="10" fillId="4" borderId="9" xfId="1" applyNumberFormat="1" applyFont="1" applyFill="1" applyBorder="1" applyAlignment="1" applyProtection="1">
      <alignment horizontal="center" vertical="center"/>
      <protection locked="0"/>
    </xf>
    <xf numFmtId="0" fontId="10" fillId="4" borderId="28" xfId="1" applyNumberFormat="1" applyFont="1" applyFill="1" applyBorder="1" applyAlignment="1" applyProtection="1">
      <alignment horizontal="center" vertical="center"/>
      <protection locked="0"/>
    </xf>
    <xf numFmtId="0" fontId="10" fillId="10" borderId="5" xfId="1" applyNumberFormat="1" applyFont="1" applyFill="1" applyBorder="1" applyAlignment="1" applyProtection="1">
      <alignment horizontal="center" vertical="center"/>
      <protection locked="0"/>
    </xf>
    <xf numFmtId="0" fontId="10" fillId="1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36" xfId="0" applyFont="1" applyFill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wrapText="1"/>
      <protection locked="0"/>
    </xf>
    <xf numFmtId="0" fontId="12" fillId="0" borderId="24" xfId="0" applyNumberFormat="1" applyFont="1" applyFill="1" applyBorder="1" applyAlignment="1" applyProtection="1">
      <alignment horizontal="left" wrapText="1"/>
      <protection locked="0"/>
    </xf>
    <xf numFmtId="0" fontId="14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26" fillId="0" borderId="24" xfId="0" applyFont="1" applyBorder="1"/>
    <xf numFmtId="0" fontId="12" fillId="0" borderId="23" xfId="0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Border="1"/>
    <xf numFmtId="0" fontId="12" fillId="0" borderId="4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28" fillId="0" borderId="0" xfId="7" applyFont="1"/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7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19" fillId="13" borderId="24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horizontal="center" vertical="center"/>
    </xf>
    <xf numFmtId="0" fontId="19" fillId="13" borderId="23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/>
    </xf>
    <xf numFmtId="1" fontId="19" fillId="13" borderId="2" xfId="0" applyNumberFormat="1" applyFont="1" applyFill="1" applyBorder="1" applyAlignment="1">
      <alignment horizontal="center" vertical="center"/>
    </xf>
    <xf numFmtId="1" fontId="19" fillId="13" borderId="8" xfId="0" applyNumberFormat="1" applyFont="1" applyFill="1" applyBorder="1" applyAlignment="1">
      <alignment horizontal="center" vertical="center"/>
    </xf>
    <xf numFmtId="0" fontId="13" fillId="11" borderId="23" xfId="1" applyNumberFormat="1" applyFont="1" applyFill="1" applyBorder="1" applyAlignment="1">
      <alignment horizontal="center" vertical="center"/>
    </xf>
    <xf numFmtId="0" fontId="13" fillId="11" borderId="2" xfId="1" applyNumberFormat="1" applyFont="1" applyFill="1" applyBorder="1" applyAlignment="1">
      <alignment horizontal="center" vertical="center"/>
    </xf>
    <xf numFmtId="1" fontId="13" fillId="11" borderId="2" xfId="0" applyNumberFormat="1" applyFont="1" applyFill="1" applyBorder="1" applyAlignment="1">
      <alignment horizontal="center" vertical="center"/>
    </xf>
    <xf numFmtId="1" fontId="13" fillId="11" borderId="8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14" borderId="7" xfId="0" applyFont="1" applyFill="1" applyBorder="1" applyAlignment="1">
      <alignment horizontal="center" vertical="center"/>
    </xf>
    <xf numFmtId="0" fontId="13" fillId="14" borderId="24" xfId="1" applyNumberFormat="1" applyFont="1" applyFill="1" applyBorder="1" applyAlignment="1" applyProtection="1">
      <alignment horizontal="center" vertical="center" wrapText="1"/>
      <protection locked="0"/>
    </xf>
    <xf numFmtId="0" fontId="13" fillId="14" borderId="7" xfId="1" applyNumberFormat="1" applyFont="1" applyFill="1" applyBorder="1" applyAlignment="1" applyProtection="1">
      <alignment horizontal="center" vertical="center" wrapText="1"/>
      <protection locked="0"/>
    </xf>
    <xf numFmtId="0" fontId="13" fillId="14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14" borderId="23" xfId="1" applyNumberFormat="1" applyFont="1" applyFill="1" applyBorder="1" applyAlignment="1" applyProtection="1">
      <alignment horizontal="center" vertical="center"/>
      <protection locked="0"/>
    </xf>
    <xf numFmtId="0" fontId="12" fillId="14" borderId="2" xfId="1" applyNumberFormat="1" applyFont="1" applyFill="1" applyBorder="1" applyAlignment="1" applyProtection="1">
      <alignment horizontal="center" vertical="center"/>
      <protection locked="0"/>
    </xf>
    <xf numFmtId="0" fontId="12" fillId="14" borderId="2" xfId="1" applyNumberFormat="1" applyFont="1" applyFill="1" applyBorder="1" applyAlignment="1">
      <alignment horizontal="center" vertical="center"/>
    </xf>
    <xf numFmtId="0" fontId="12" fillId="14" borderId="8" xfId="1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1" fontId="12" fillId="8" borderId="2" xfId="0" applyNumberFormat="1" applyFont="1" applyFill="1" applyBorder="1" applyAlignment="1">
      <alignment horizontal="center" vertical="center"/>
    </xf>
    <xf numFmtId="1" fontId="12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8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/>
    </xf>
    <xf numFmtId="0" fontId="13" fillId="15" borderId="24" xfId="0" applyFont="1" applyFill="1" applyBorder="1" applyAlignment="1">
      <alignment horizontal="center" vertical="center"/>
    </xf>
    <xf numFmtId="0" fontId="12" fillId="15" borderId="8" xfId="0" applyFont="1" applyFill="1" applyBorder="1" applyAlignment="1">
      <alignment horizontal="center" vertical="center"/>
    </xf>
    <xf numFmtId="0" fontId="12" fillId="15" borderId="23" xfId="0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1" fontId="12" fillId="15" borderId="2" xfId="0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0" fillId="7" borderId="9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vertical="center" textRotation="90" wrapText="1"/>
    </xf>
    <xf numFmtId="0" fontId="12" fillId="0" borderId="8" xfId="0" applyFont="1" applyFill="1" applyBorder="1" applyAlignment="1">
      <alignment horizontal="center" vertical="center"/>
    </xf>
    <xf numFmtId="1" fontId="12" fillId="14" borderId="2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Fill="1"/>
    <xf numFmtId="0" fontId="10" fillId="16" borderId="9" xfId="1" applyNumberFormat="1" applyFont="1" applyFill="1" applyBorder="1" applyAlignment="1" applyProtection="1">
      <alignment horizontal="center" vertical="center"/>
      <protection locked="0"/>
    </xf>
    <xf numFmtId="0" fontId="10" fillId="16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45" xfId="0" applyBorder="1"/>
    <xf numFmtId="0" fontId="23" fillId="0" borderId="0" xfId="0" applyFont="1" applyAlignment="1">
      <alignment wrapText="1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6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8" borderId="4" xfId="1" applyNumberFormat="1" applyFont="1" applyFill="1" applyBorder="1" applyAlignment="1" applyProtection="1">
      <alignment horizontal="center" vertical="center"/>
      <protection locked="0"/>
    </xf>
    <xf numFmtId="0" fontId="10" fillId="3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47" xfId="1" applyNumberFormat="1" applyFont="1" applyFill="1" applyBorder="1" applyAlignment="1" applyProtection="1">
      <alignment horizontal="center" vertical="center"/>
      <protection locked="0"/>
    </xf>
    <xf numFmtId="1" fontId="29" fillId="0" borderId="9" xfId="0" applyNumberFormat="1" applyFont="1" applyFill="1" applyBorder="1" applyAlignment="1">
      <alignment horizontal="center" vertical="center"/>
    </xf>
    <xf numFmtId="0" fontId="12" fillId="17" borderId="7" xfId="0" applyFont="1" applyFill="1" applyBorder="1" applyAlignment="1">
      <alignment horizontal="center" vertical="center"/>
    </xf>
    <xf numFmtId="0" fontId="13" fillId="17" borderId="24" xfId="0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horizontal="center"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horizontal="center" vertical="center"/>
    </xf>
    <xf numFmtId="1" fontId="12" fillId="17" borderId="2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6" fillId="2" borderId="0" xfId="2" applyFont="1" applyFill="1" applyBorder="1" applyAlignment="1" applyProtection="1">
      <alignment horizontal="center" vertical="top"/>
      <protection locked="0"/>
    </xf>
    <xf numFmtId="0" fontId="30" fillId="12" borderId="0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4" fillId="2" borderId="0" xfId="2" applyFont="1" applyFill="1" applyBorder="1" applyAlignment="1" applyProtection="1">
      <alignment horizontal="left" vertical="center" wrapText="1"/>
      <protection locked="0"/>
    </xf>
    <xf numFmtId="0" fontId="4" fillId="12" borderId="0" xfId="2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top"/>
      <protection locked="0"/>
    </xf>
    <xf numFmtId="0" fontId="4" fillId="2" borderId="0" xfId="1" applyFont="1" applyFill="1" applyBorder="1" applyAlignment="1" applyProtection="1">
      <alignment horizontal="left" vertical="top"/>
      <protection locked="0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25" xfId="1" applyFont="1" applyFill="1" applyBorder="1" applyAlignment="1" applyProtection="1">
      <alignment horizontal="left" vertical="center" wrapText="1"/>
      <protection locked="0"/>
    </xf>
    <xf numFmtId="0" fontId="4" fillId="2" borderId="1" xfId="1" applyNumberFormat="1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4" fillId="2" borderId="25" xfId="1" applyFont="1" applyFill="1" applyBorder="1" applyAlignment="1" applyProtection="1">
      <alignment horizontal="left" vertical="top"/>
      <protection locked="0"/>
    </xf>
    <xf numFmtId="0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0" xfId="1" applyNumberFormat="1" applyFont="1" applyFill="1" applyBorder="1" applyAlignment="1" applyProtection="1">
      <alignment horizontal="left" wrapText="1"/>
      <protection locked="0"/>
    </xf>
    <xf numFmtId="0" fontId="4" fillId="2" borderId="1" xfId="1" applyNumberFormat="1" applyFont="1" applyFill="1" applyBorder="1" applyAlignment="1" applyProtection="1">
      <alignment horizontal="left" wrapText="1"/>
      <protection locked="0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6" fillId="2" borderId="0" xfId="1" applyFont="1" applyFill="1" applyBorder="1" applyAlignment="1" applyProtection="1">
      <alignment horizontal="right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/>
      <protection locked="0"/>
    </xf>
    <xf numFmtId="0" fontId="17" fillId="0" borderId="2" xfId="0" applyFont="1" applyBorder="1" applyAlignment="1">
      <alignment horizontal="center" vertical="center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1" fillId="0" borderId="22" xfId="1" applyNumberFormat="1" applyFont="1" applyFill="1" applyBorder="1" applyAlignment="1" applyProtection="1">
      <alignment horizontal="center" vertical="center"/>
      <protection locked="0"/>
    </xf>
    <xf numFmtId="0" fontId="1" fillId="0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13" xfId="1" applyNumberFormat="1" applyFont="1" applyFill="1" applyBorder="1" applyAlignment="1" applyProtection="1">
      <alignment horizontal="center" vertical="center"/>
      <protection locked="0"/>
    </xf>
    <xf numFmtId="0" fontId="11" fillId="0" borderId="10" xfId="1" applyNumberFormat="1" applyFont="1" applyBorder="1" applyAlignment="1" applyProtection="1">
      <alignment horizontal="center" vertical="center"/>
      <protection locked="0"/>
    </xf>
    <xf numFmtId="0" fontId="11" fillId="0" borderId="20" xfId="1" applyNumberFormat="1" applyFont="1" applyBorder="1" applyAlignment="1" applyProtection="1">
      <alignment horizontal="center" vertical="center"/>
      <protection locked="0"/>
    </xf>
    <xf numFmtId="0" fontId="11" fillId="0" borderId="19" xfId="1" applyNumberFormat="1" applyFont="1" applyBorder="1" applyAlignment="1" applyProtection="1">
      <alignment horizontal="center" vertical="center"/>
      <protection locked="0"/>
    </xf>
    <xf numFmtId="0" fontId="11" fillId="0" borderId="12" xfId="1" applyNumberFormat="1" applyFont="1" applyBorder="1" applyAlignment="1" applyProtection="1">
      <alignment horizontal="center" vertical="center"/>
      <protection locked="0"/>
    </xf>
    <xf numFmtId="0" fontId="11" fillId="0" borderId="13" xfId="1" applyNumberFormat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Border="1" applyAlignment="1" applyProtection="1">
      <alignment horizontal="center" vertical="center" wrapText="1"/>
      <protection locked="0"/>
    </xf>
    <xf numFmtId="0" fontId="1" fillId="0" borderId="2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top"/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10" xfId="1" applyNumberFormat="1" applyFont="1" applyFill="1" applyBorder="1" applyAlignment="1" applyProtection="1">
      <alignment horizontal="center" vertical="center" textRotation="90"/>
      <protection locked="0"/>
    </xf>
    <xf numFmtId="0" fontId="1" fillId="0" borderId="48" xfId="1" applyNumberFormat="1" applyFont="1" applyFill="1" applyBorder="1" applyAlignment="1" applyProtection="1">
      <alignment horizontal="center" vertical="center"/>
      <protection locked="0"/>
    </xf>
    <xf numFmtId="0" fontId="1" fillId="0" borderId="49" xfId="1" applyNumberFormat="1" applyFont="1" applyFill="1" applyBorder="1" applyAlignment="1" applyProtection="1">
      <alignment horizontal="center" vertical="center"/>
      <protection locked="0"/>
    </xf>
    <xf numFmtId="0" fontId="10" fillId="6" borderId="26" xfId="1" applyNumberFormat="1" applyFont="1" applyFill="1" applyBorder="1" applyAlignment="1" applyProtection="1">
      <alignment horizontal="center" vertical="center"/>
      <protection locked="0"/>
    </xf>
    <xf numFmtId="0" fontId="10" fillId="6" borderId="31" xfId="1" applyNumberFormat="1" applyFont="1" applyFill="1" applyBorder="1" applyAlignment="1" applyProtection="1">
      <alignment horizontal="center" vertical="center"/>
      <protection locked="0"/>
    </xf>
    <xf numFmtId="0" fontId="10" fillId="6" borderId="24" xfId="1" applyNumberFormat="1" applyFont="1" applyFill="1" applyBorder="1" applyAlignment="1" applyProtection="1">
      <alignment horizontal="center" vertical="center"/>
      <protection locked="0"/>
    </xf>
    <xf numFmtId="0" fontId="10" fillId="6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1" fillId="0" borderId="21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left" vertical="top"/>
      <protection locked="0"/>
    </xf>
    <xf numFmtId="0" fontId="12" fillId="0" borderId="4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textRotation="90" wrapText="1"/>
    </xf>
    <xf numFmtId="0" fontId="20" fillId="0" borderId="2" xfId="0" applyFont="1" applyFill="1" applyBorder="1" applyAlignment="1">
      <alignment horizontal="center" vertical="center" textRotation="90" wrapText="1"/>
    </xf>
    <xf numFmtId="0" fontId="25" fillId="0" borderId="36" xfId="0" applyFont="1" applyFill="1" applyBorder="1" applyAlignment="1">
      <alignment horizontal="center" vertical="center" textRotation="90" wrapText="1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42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textRotation="90" wrapText="1"/>
    </xf>
    <xf numFmtId="0" fontId="25" fillId="0" borderId="18" xfId="0" applyFont="1" applyFill="1" applyBorder="1" applyAlignment="1">
      <alignment horizontal="center" vertical="center" textRotation="90" wrapText="1"/>
    </xf>
    <xf numFmtId="0" fontId="12" fillId="0" borderId="23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/>
    </xf>
  </cellXfs>
  <cellStyles count="8">
    <cellStyle name="Обычный" xfId="0" builtinId="0"/>
    <cellStyle name="Обычный 2" xfId="3"/>
    <cellStyle name="Обычный 2 2" xfId="4"/>
    <cellStyle name="Обычный 2 2 2" xfId="6"/>
    <cellStyle name="Обычный 2 3" xfId="5"/>
    <cellStyle name="Обычный 3" xfId="2"/>
    <cellStyle name="Обычный 4" xfId="1"/>
    <cellStyle name="Обычный 5" xfId="7"/>
  </cellStyles>
  <dxfs count="0"/>
  <tableStyles count="0" defaultTableStyle="TableStyleMedium2" defaultPivotStyle="PivotStyleLight16"/>
  <colors>
    <mruColors>
      <color rgb="FFDCC1EB"/>
      <color rgb="FFFFCCFF"/>
      <color rgb="FFCCFFCC"/>
      <color rgb="FFCCECFF"/>
      <color rgb="FFFF9900"/>
      <color rgb="FF99CCFF"/>
      <color rgb="FFFF9999"/>
      <color rgb="FFCCCCFF"/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AX27"/>
  <sheetViews>
    <sheetView workbookViewId="0">
      <selection activeCell="C4" sqref="C4:J4"/>
    </sheetView>
  </sheetViews>
  <sheetFormatPr defaultColWidth="12.5703125" defaultRowHeight="13.5" customHeight="1" x14ac:dyDescent="0.2"/>
  <cols>
    <col min="1" max="1" width="2" style="95" customWidth="1"/>
    <col min="2" max="4" width="2.85546875" style="95" customWidth="1"/>
    <col min="5" max="5" width="14.7109375" style="95" customWidth="1"/>
    <col min="6" max="16" width="2.85546875" style="95" customWidth="1"/>
    <col min="17" max="17" width="11.7109375" style="95" customWidth="1"/>
    <col min="18" max="48" width="2.85546875" style="95" customWidth="1"/>
    <col min="49" max="49" width="4.85546875" style="95" customWidth="1"/>
    <col min="50" max="256" width="12.5703125" style="95"/>
    <col min="257" max="257" width="2" style="95" customWidth="1"/>
    <col min="258" max="260" width="2.85546875" style="95" customWidth="1"/>
    <col min="261" max="261" width="14.7109375" style="95" customWidth="1"/>
    <col min="262" max="272" width="2.85546875" style="95" customWidth="1"/>
    <col min="273" max="273" width="11.7109375" style="95" customWidth="1"/>
    <col min="274" max="304" width="2.85546875" style="95" customWidth="1"/>
    <col min="305" max="305" width="4.85546875" style="95" customWidth="1"/>
    <col min="306" max="512" width="12.5703125" style="95"/>
    <col min="513" max="513" width="2" style="95" customWidth="1"/>
    <col min="514" max="516" width="2.85546875" style="95" customWidth="1"/>
    <col min="517" max="517" width="14.7109375" style="95" customWidth="1"/>
    <col min="518" max="528" width="2.85546875" style="95" customWidth="1"/>
    <col min="529" max="529" width="11.7109375" style="95" customWidth="1"/>
    <col min="530" max="560" width="2.85546875" style="95" customWidth="1"/>
    <col min="561" max="561" width="4.85546875" style="95" customWidth="1"/>
    <col min="562" max="768" width="12.5703125" style="95"/>
    <col min="769" max="769" width="2" style="95" customWidth="1"/>
    <col min="770" max="772" width="2.85546875" style="95" customWidth="1"/>
    <col min="773" max="773" width="14.7109375" style="95" customWidth="1"/>
    <col min="774" max="784" width="2.85546875" style="95" customWidth="1"/>
    <col min="785" max="785" width="11.7109375" style="95" customWidth="1"/>
    <col min="786" max="816" width="2.85546875" style="95" customWidth="1"/>
    <col min="817" max="817" width="4.85546875" style="95" customWidth="1"/>
    <col min="818" max="1024" width="12.5703125" style="95"/>
    <col min="1025" max="1025" width="2" style="95" customWidth="1"/>
    <col min="1026" max="1028" width="2.85546875" style="95" customWidth="1"/>
    <col min="1029" max="1029" width="14.7109375" style="95" customWidth="1"/>
    <col min="1030" max="1040" width="2.85546875" style="95" customWidth="1"/>
    <col min="1041" max="1041" width="11.7109375" style="95" customWidth="1"/>
    <col min="1042" max="1072" width="2.85546875" style="95" customWidth="1"/>
    <col min="1073" max="1073" width="4.85546875" style="95" customWidth="1"/>
    <col min="1074" max="1280" width="12.5703125" style="95"/>
    <col min="1281" max="1281" width="2" style="95" customWidth="1"/>
    <col min="1282" max="1284" width="2.85546875" style="95" customWidth="1"/>
    <col min="1285" max="1285" width="14.7109375" style="95" customWidth="1"/>
    <col min="1286" max="1296" width="2.85546875" style="95" customWidth="1"/>
    <col min="1297" max="1297" width="11.7109375" style="95" customWidth="1"/>
    <col min="1298" max="1328" width="2.85546875" style="95" customWidth="1"/>
    <col min="1329" max="1329" width="4.85546875" style="95" customWidth="1"/>
    <col min="1330" max="1536" width="12.5703125" style="95"/>
    <col min="1537" max="1537" width="2" style="95" customWidth="1"/>
    <col min="1538" max="1540" width="2.85546875" style="95" customWidth="1"/>
    <col min="1541" max="1541" width="14.7109375" style="95" customWidth="1"/>
    <col min="1542" max="1552" width="2.85546875" style="95" customWidth="1"/>
    <col min="1553" max="1553" width="11.7109375" style="95" customWidth="1"/>
    <col min="1554" max="1584" width="2.85546875" style="95" customWidth="1"/>
    <col min="1585" max="1585" width="4.85546875" style="95" customWidth="1"/>
    <col min="1586" max="1792" width="12.5703125" style="95"/>
    <col min="1793" max="1793" width="2" style="95" customWidth="1"/>
    <col min="1794" max="1796" width="2.85546875" style="95" customWidth="1"/>
    <col min="1797" max="1797" width="14.7109375" style="95" customWidth="1"/>
    <col min="1798" max="1808" width="2.85546875" style="95" customWidth="1"/>
    <col min="1809" max="1809" width="11.7109375" style="95" customWidth="1"/>
    <col min="1810" max="1840" width="2.85546875" style="95" customWidth="1"/>
    <col min="1841" max="1841" width="4.85546875" style="95" customWidth="1"/>
    <col min="1842" max="2048" width="12.5703125" style="95"/>
    <col min="2049" max="2049" width="2" style="95" customWidth="1"/>
    <col min="2050" max="2052" width="2.85546875" style="95" customWidth="1"/>
    <col min="2053" max="2053" width="14.7109375" style="95" customWidth="1"/>
    <col min="2054" max="2064" width="2.85546875" style="95" customWidth="1"/>
    <col min="2065" max="2065" width="11.7109375" style="95" customWidth="1"/>
    <col min="2066" max="2096" width="2.85546875" style="95" customWidth="1"/>
    <col min="2097" max="2097" width="4.85546875" style="95" customWidth="1"/>
    <col min="2098" max="2304" width="12.5703125" style="95"/>
    <col min="2305" max="2305" width="2" style="95" customWidth="1"/>
    <col min="2306" max="2308" width="2.85546875" style="95" customWidth="1"/>
    <col min="2309" max="2309" width="14.7109375" style="95" customWidth="1"/>
    <col min="2310" max="2320" width="2.85546875" style="95" customWidth="1"/>
    <col min="2321" max="2321" width="11.7109375" style="95" customWidth="1"/>
    <col min="2322" max="2352" width="2.85546875" style="95" customWidth="1"/>
    <col min="2353" max="2353" width="4.85546875" style="95" customWidth="1"/>
    <col min="2354" max="2560" width="12.5703125" style="95"/>
    <col min="2561" max="2561" width="2" style="95" customWidth="1"/>
    <col min="2562" max="2564" width="2.85546875" style="95" customWidth="1"/>
    <col min="2565" max="2565" width="14.7109375" style="95" customWidth="1"/>
    <col min="2566" max="2576" width="2.85546875" style="95" customWidth="1"/>
    <col min="2577" max="2577" width="11.7109375" style="95" customWidth="1"/>
    <col min="2578" max="2608" width="2.85546875" style="95" customWidth="1"/>
    <col min="2609" max="2609" width="4.85546875" style="95" customWidth="1"/>
    <col min="2610" max="2816" width="12.5703125" style="95"/>
    <col min="2817" max="2817" width="2" style="95" customWidth="1"/>
    <col min="2818" max="2820" width="2.85546875" style="95" customWidth="1"/>
    <col min="2821" max="2821" width="14.7109375" style="95" customWidth="1"/>
    <col min="2822" max="2832" width="2.85546875" style="95" customWidth="1"/>
    <col min="2833" max="2833" width="11.7109375" style="95" customWidth="1"/>
    <col min="2834" max="2864" width="2.85546875" style="95" customWidth="1"/>
    <col min="2865" max="2865" width="4.85546875" style="95" customWidth="1"/>
    <col min="2866" max="3072" width="12.5703125" style="95"/>
    <col min="3073" max="3073" width="2" style="95" customWidth="1"/>
    <col min="3074" max="3076" width="2.85546875" style="95" customWidth="1"/>
    <col min="3077" max="3077" width="14.7109375" style="95" customWidth="1"/>
    <col min="3078" max="3088" width="2.85546875" style="95" customWidth="1"/>
    <col min="3089" max="3089" width="11.7109375" style="95" customWidth="1"/>
    <col min="3090" max="3120" width="2.85546875" style="95" customWidth="1"/>
    <col min="3121" max="3121" width="4.85546875" style="95" customWidth="1"/>
    <col min="3122" max="3328" width="12.5703125" style="95"/>
    <col min="3329" max="3329" width="2" style="95" customWidth="1"/>
    <col min="3330" max="3332" width="2.85546875" style="95" customWidth="1"/>
    <col min="3333" max="3333" width="14.7109375" style="95" customWidth="1"/>
    <col min="3334" max="3344" width="2.85546875" style="95" customWidth="1"/>
    <col min="3345" max="3345" width="11.7109375" style="95" customWidth="1"/>
    <col min="3346" max="3376" width="2.85546875" style="95" customWidth="1"/>
    <col min="3377" max="3377" width="4.85546875" style="95" customWidth="1"/>
    <col min="3378" max="3584" width="12.5703125" style="95"/>
    <col min="3585" max="3585" width="2" style="95" customWidth="1"/>
    <col min="3586" max="3588" width="2.85546875" style="95" customWidth="1"/>
    <col min="3589" max="3589" width="14.7109375" style="95" customWidth="1"/>
    <col min="3590" max="3600" width="2.85546875" style="95" customWidth="1"/>
    <col min="3601" max="3601" width="11.7109375" style="95" customWidth="1"/>
    <col min="3602" max="3632" width="2.85546875" style="95" customWidth="1"/>
    <col min="3633" max="3633" width="4.85546875" style="95" customWidth="1"/>
    <col min="3634" max="3840" width="12.5703125" style="95"/>
    <col min="3841" max="3841" width="2" style="95" customWidth="1"/>
    <col min="3842" max="3844" width="2.85546875" style="95" customWidth="1"/>
    <col min="3845" max="3845" width="14.7109375" style="95" customWidth="1"/>
    <col min="3846" max="3856" width="2.85546875" style="95" customWidth="1"/>
    <col min="3857" max="3857" width="11.7109375" style="95" customWidth="1"/>
    <col min="3858" max="3888" width="2.85546875" style="95" customWidth="1"/>
    <col min="3889" max="3889" width="4.85546875" style="95" customWidth="1"/>
    <col min="3890" max="4096" width="12.5703125" style="95"/>
    <col min="4097" max="4097" width="2" style="95" customWidth="1"/>
    <col min="4098" max="4100" width="2.85546875" style="95" customWidth="1"/>
    <col min="4101" max="4101" width="14.7109375" style="95" customWidth="1"/>
    <col min="4102" max="4112" width="2.85546875" style="95" customWidth="1"/>
    <col min="4113" max="4113" width="11.7109375" style="95" customWidth="1"/>
    <col min="4114" max="4144" width="2.85546875" style="95" customWidth="1"/>
    <col min="4145" max="4145" width="4.85546875" style="95" customWidth="1"/>
    <col min="4146" max="4352" width="12.5703125" style="95"/>
    <col min="4353" max="4353" width="2" style="95" customWidth="1"/>
    <col min="4354" max="4356" width="2.85546875" style="95" customWidth="1"/>
    <col min="4357" max="4357" width="14.7109375" style="95" customWidth="1"/>
    <col min="4358" max="4368" width="2.85546875" style="95" customWidth="1"/>
    <col min="4369" max="4369" width="11.7109375" style="95" customWidth="1"/>
    <col min="4370" max="4400" width="2.85546875" style="95" customWidth="1"/>
    <col min="4401" max="4401" width="4.85546875" style="95" customWidth="1"/>
    <col min="4402" max="4608" width="12.5703125" style="95"/>
    <col min="4609" max="4609" width="2" style="95" customWidth="1"/>
    <col min="4610" max="4612" width="2.85546875" style="95" customWidth="1"/>
    <col min="4613" max="4613" width="14.7109375" style="95" customWidth="1"/>
    <col min="4614" max="4624" width="2.85546875" style="95" customWidth="1"/>
    <col min="4625" max="4625" width="11.7109375" style="95" customWidth="1"/>
    <col min="4626" max="4656" width="2.85546875" style="95" customWidth="1"/>
    <col min="4657" max="4657" width="4.85546875" style="95" customWidth="1"/>
    <col min="4658" max="4864" width="12.5703125" style="95"/>
    <col min="4865" max="4865" width="2" style="95" customWidth="1"/>
    <col min="4866" max="4868" width="2.85546875" style="95" customWidth="1"/>
    <col min="4869" max="4869" width="14.7109375" style="95" customWidth="1"/>
    <col min="4870" max="4880" width="2.85546875" style="95" customWidth="1"/>
    <col min="4881" max="4881" width="11.7109375" style="95" customWidth="1"/>
    <col min="4882" max="4912" width="2.85546875" style="95" customWidth="1"/>
    <col min="4913" max="4913" width="4.85546875" style="95" customWidth="1"/>
    <col min="4914" max="5120" width="12.5703125" style="95"/>
    <col min="5121" max="5121" width="2" style="95" customWidth="1"/>
    <col min="5122" max="5124" width="2.85546875" style="95" customWidth="1"/>
    <col min="5125" max="5125" width="14.7109375" style="95" customWidth="1"/>
    <col min="5126" max="5136" width="2.85546875" style="95" customWidth="1"/>
    <col min="5137" max="5137" width="11.7109375" style="95" customWidth="1"/>
    <col min="5138" max="5168" width="2.85546875" style="95" customWidth="1"/>
    <col min="5169" max="5169" width="4.85546875" style="95" customWidth="1"/>
    <col min="5170" max="5376" width="12.5703125" style="95"/>
    <col min="5377" max="5377" width="2" style="95" customWidth="1"/>
    <col min="5378" max="5380" width="2.85546875" style="95" customWidth="1"/>
    <col min="5381" max="5381" width="14.7109375" style="95" customWidth="1"/>
    <col min="5382" max="5392" width="2.85546875" style="95" customWidth="1"/>
    <col min="5393" max="5393" width="11.7109375" style="95" customWidth="1"/>
    <col min="5394" max="5424" width="2.85546875" style="95" customWidth="1"/>
    <col min="5425" max="5425" width="4.85546875" style="95" customWidth="1"/>
    <col min="5426" max="5632" width="12.5703125" style="95"/>
    <col min="5633" max="5633" width="2" style="95" customWidth="1"/>
    <col min="5634" max="5636" width="2.85546875" style="95" customWidth="1"/>
    <col min="5637" max="5637" width="14.7109375" style="95" customWidth="1"/>
    <col min="5638" max="5648" width="2.85546875" style="95" customWidth="1"/>
    <col min="5649" max="5649" width="11.7109375" style="95" customWidth="1"/>
    <col min="5650" max="5680" width="2.85546875" style="95" customWidth="1"/>
    <col min="5681" max="5681" width="4.85546875" style="95" customWidth="1"/>
    <col min="5682" max="5888" width="12.5703125" style="95"/>
    <col min="5889" max="5889" width="2" style="95" customWidth="1"/>
    <col min="5890" max="5892" width="2.85546875" style="95" customWidth="1"/>
    <col min="5893" max="5893" width="14.7109375" style="95" customWidth="1"/>
    <col min="5894" max="5904" width="2.85546875" style="95" customWidth="1"/>
    <col min="5905" max="5905" width="11.7109375" style="95" customWidth="1"/>
    <col min="5906" max="5936" width="2.85546875" style="95" customWidth="1"/>
    <col min="5937" max="5937" width="4.85546875" style="95" customWidth="1"/>
    <col min="5938" max="6144" width="12.5703125" style="95"/>
    <col min="6145" max="6145" width="2" style="95" customWidth="1"/>
    <col min="6146" max="6148" width="2.85546875" style="95" customWidth="1"/>
    <col min="6149" max="6149" width="14.7109375" style="95" customWidth="1"/>
    <col min="6150" max="6160" width="2.85546875" style="95" customWidth="1"/>
    <col min="6161" max="6161" width="11.7109375" style="95" customWidth="1"/>
    <col min="6162" max="6192" width="2.85546875" style="95" customWidth="1"/>
    <col min="6193" max="6193" width="4.85546875" style="95" customWidth="1"/>
    <col min="6194" max="6400" width="12.5703125" style="95"/>
    <col min="6401" max="6401" width="2" style="95" customWidth="1"/>
    <col min="6402" max="6404" width="2.85546875" style="95" customWidth="1"/>
    <col min="6405" max="6405" width="14.7109375" style="95" customWidth="1"/>
    <col min="6406" max="6416" width="2.85546875" style="95" customWidth="1"/>
    <col min="6417" max="6417" width="11.7109375" style="95" customWidth="1"/>
    <col min="6418" max="6448" width="2.85546875" style="95" customWidth="1"/>
    <col min="6449" max="6449" width="4.85546875" style="95" customWidth="1"/>
    <col min="6450" max="6656" width="12.5703125" style="95"/>
    <col min="6657" max="6657" width="2" style="95" customWidth="1"/>
    <col min="6658" max="6660" width="2.85546875" style="95" customWidth="1"/>
    <col min="6661" max="6661" width="14.7109375" style="95" customWidth="1"/>
    <col min="6662" max="6672" width="2.85546875" style="95" customWidth="1"/>
    <col min="6673" max="6673" width="11.7109375" style="95" customWidth="1"/>
    <col min="6674" max="6704" width="2.85546875" style="95" customWidth="1"/>
    <col min="6705" max="6705" width="4.85546875" style="95" customWidth="1"/>
    <col min="6706" max="6912" width="12.5703125" style="95"/>
    <col min="6913" max="6913" width="2" style="95" customWidth="1"/>
    <col min="6914" max="6916" width="2.85546875" style="95" customWidth="1"/>
    <col min="6917" max="6917" width="14.7109375" style="95" customWidth="1"/>
    <col min="6918" max="6928" width="2.85546875" style="95" customWidth="1"/>
    <col min="6929" max="6929" width="11.7109375" style="95" customWidth="1"/>
    <col min="6930" max="6960" width="2.85546875" style="95" customWidth="1"/>
    <col min="6961" max="6961" width="4.85546875" style="95" customWidth="1"/>
    <col min="6962" max="7168" width="12.5703125" style="95"/>
    <col min="7169" max="7169" width="2" style="95" customWidth="1"/>
    <col min="7170" max="7172" width="2.85546875" style="95" customWidth="1"/>
    <col min="7173" max="7173" width="14.7109375" style="95" customWidth="1"/>
    <col min="7174" max="7184" width="2.85546875" style="95" customWidth="1"/>
    <col min="7185" max="7185" width="11.7109375" style="95" customWidth="1"/>
    <col min="7186" max="7216" width="2.85546875" style="95" customWidth="1"/>
    <col min="7217" max="7217" width="4.85546875" style="95" customWidth="1"/>
    <col min="7218" max="7424" width="12.5703125" style="95"/>
    <col min="7425" max="7425" width="2" style="95" customWidth="1"/>
    <col min="7426" max="7428" width="2.85546875" style="95" customWidth="1"/>
    <col min="7429" max="7429" width="14.7109375" style="95" customWidth="1"/>
    <col min="7430" max="7440" width="2.85546875" style="95" customWidth="1"/>
    <col min="7441" max="7441" width="11.7109375" style="95" customWidth="1"/>
    <col min="7442" max="7472" width="2.85546875" style="95" customWidth="1"/>
    <col min="7473" max="7473" width="4.85546875" style="95" customWidth="1"/>
    <col min="7474" max="7680" width="12.5703125" style="95"/>
    <col min="7681" max="7681" width="2" style="95" customWidth="1"/>
    <col min="7682" max="7684" width="2.85546875" style="95" customWidth="1"/>
    <col min="7685" max="7685" width="14.7109375" style="95" customWidth="1"/>
    <col min="7686" max="7696" width="2.85546875" style="95" customWidth="1"/>
    <col min="7697" max="7697" width="11.7109375" style="95" customWidth="1"/>
    <col min="7698" max="7728" width="2.85546875" style="95" customWidth="1"/>
    <col min="7729" max="7729" width="4.85546875" style="95" customWidth="1"/>
    <col min="7730" max="7936" width="12.5703125" style="95"/>
    <col min="7937" max="7937" width="2" style="95" customWidth="1"/>
    <col min="7938" max="7940" width="2.85546875" style="95" customWidth="1"/>
    <col min="7941" max="7941" width="14.7109375" style="95" customWidth="1"/>
    <col min="7942" max="7952" width="2.85546875" style="95" customWidth="1"/>
    <col min="7953" max="7953" width="11.7109375" style="95" customWidth="1"/>
    <col min="7954" max="7984" width="2.85546875" style="95" customWidth="1"/>
    <col min="7985" max="7985" width="4.85546875" style="95" customWidth="1"/>
    <col min="7986" max="8192" width="12.5703125" style="95"/>
    <col min="8193" max="8193" width="2" style="95" customWidth="1"/>
    <col min="8194" max="8196" width="2.85546875" style="95" customWidth="1"/>
    <col min="8197" max="8197" width="14.7109375" style="95" customWidth="1"/>
    <col min="8198" max="8208" width="2.85546875" style="95" customWidth="1"/>
    <col min="8209" max="8209" width="11.7109375" style="95" customWidth="1"/>
    <col min="8210" max="8240" width="2.85546875" style="95" customWidth="1"/>
    <col min="8241" max="8241" width="4.85546875" style="95" customWidth="1"/>
    <col min="8242" max="8448" width="12.5703125" style="95"/>
    <col min="8449" max="8449" width="2" style="95" customWidth="1"/>
    <col min="8450" max="8452" width="2.85546875" style="95" customWidth="1"/>
    <col min="8453" max="8453" width="14.7109375" style="95" customWidth="1"/>
    <col min="8454" max="8464" width="2.85546875" style="95" customWidth="1"/>
    <col min="8465" max="8465" width="11.7109375" style="95" customWidth="1"/>
    <col min="8466" max="8496" width="2.85546875" style="95" customWidth="1"/>
    <col min="8497" max="8497" width="4.85546875" style="95" customWidth="1"/>
    <col min="8498" max="8704" width="12.5703125" style="95"/>
    <col min="8705" max="8705" width="2" style="95" customWidth="1"/>
    <col min="8706" max="8708" width="2.85546875" style="95" customWidth="1"/>
    <col min="8709" max="8709" width="14.7109375" style="95" customWidth="1"/>
    <col min="8710" max="8720" width="2.85546875" style="95" customWidth="1"/>
    <col min="8721" max="8721" width="11.7109375" style="95" customWidth="1"/>
    <col min="8722" max="8752" width="2.85546875" style="95" customWidth="1"/>
    <col min="8753" max="8753" width="4.85546875" style="95" customWidth="1"/>
    <col min="8754" max="8960" width="12.5703125" style="95"/>
    <col min="8961" max="8961" width="2" style="95" customWidth="1"/>
    <col min="8962" max="8964" width="2.85546875" style="95" customWidth="1"/>
    <col min="8965" max="8965" width="14.7109375" style="95" customWidth="1"/>
    <col min="8966" max="8976" width="2.85546875" style="95" customWidth="1"/>
    <col min="8977" max="8977" width="11.7109375" style="95" customWidth="1"/>
    <col min="8978" max="9008" width="2.85546875" style="95" customWidth="1"/>
    <col min="9009" max="9009" width="4.85546875" style="95" customWidth="1"/>
    <col min="9010" max="9216" width="12.5703125" style="95"/>
    <col min="9217" max="9217" width="2" style="95" customWidth="1"/>
    <col min="9218" max="9220" width="2.85546875" style="95" customWidth="1"/>
    <col min="9221" max="9221" width="14.7109375" style="95" customWidth="1"/>
    <col min="9222" max="9232" width="2.85546875" style="95" customWidth="1"/>
    <col min="9233" max="9233" width="11.7109375" style="95" customWidth="1"/>
    <col min="9234" max="9264" width="2.85546875" style="95" customWidth="1"/>
    <col min="9265" max="9265" width="4.85546875" style="95" customWidth="1"/>
    <col min="9266" max="9472" width="12.5703125" style="95"/>
    <col min="9473" max="9473" width="2" style="95" customWidth="1"/>
    <col min="9474" max="9476" width="2.85546875" style="95" customWidth="1"/>
    <col min="9477" max="9477" width="14.7109375" style="95" customWidth="1"/>
    <col min="9478" max="9488" width="2.85546875" style="95" customWidth="1"/>
    <col min="9489" max="9489" width="11.7109375" style="95" customWidth="1"/>
    <col min="9490" max="9520" width="2.85546875" style="95" customWidth="1"/>
    <col min="9521" max="9521" width="4.85546875" style="95" customWidth="1"/>
    <col min="9522" max="9728" width="12.5703125" style="95"/>
    <col min="9729" max="9729" width="2" style="95" customWidth="1"/>
    <col min="9730" max="9732" width="2.85546875" style="95" customWidth="1"/>
    <col min="9733" max="9733" width="14.7109375" style="95" customWidth="1"/>
    <col min="9734" max="9744" width="2.85546875" style="95" customWidth="1"/>
    <col min="9745" max="9745" width="11.7109375" style="95" customWidth="1"/>
    <col min="9746" max="9776" width="2.85546875" style="95" customWidth="1"/>
    <col min="9777" max="9777" width="4.85546875" style="95" customWidth="1"/>
    <col min="9778" max="9984" width="12.5703125" style="95"/>
    <col min="9985" max="9985" width="2" style="95" customWidth="1"/>
    <col min="9986" max="9988" width="2.85546875" style="95" customWidth="1"/>
    <col min="9989" max="9989" width="14.7109375" style="95" customWidth="1"/>
    <col min="9990" max="10000" width="2.85546875" style="95" customWidth="1"/>
    <col min="10001" max="10001" width="11.7109375" style="95" customWidth="1"/>
    <col min="10002" max="10032" width="2.85546875" style="95" customWidth="1"/>
    <col min="10033" max="10033" width="4.85546875" style="95" customWidth="1"/>
    <col min="10034" max="10240" width="12.5703125" style="95"/>
    <col min="10241" max="10241" width="2" style="95" customWidth="1"/>
    <col min="10242" max="10244" width="2.85546875" style="95" customWidth="1"/>
    <col min="10245" max="10245" width="14.7109375" style="95" customWidth="1"/>
    <col min="10246" max="10256" width="2.85546875" style="95" customWidth="1"/>
    <col min="10257" max="10257" width="11.7109375" style="95" customWidth="1"/>
    <col min="10258" max="10288" width="2.85546875" style="95" customWidth="1"/>
    <col min="10289" max="10289" width="4.85546875" style="95" customWidth="1"/>
    <col min="10290" max="10496" width="12.5703125" style="95"/>
    <col min="10497" max="10497" width="2" style="95" customWidth="1"/>
    <col min="10498" max="10500" width="2.85546875" style="95" customWidth="1"/>
    <col min="10501" max="10501" width="14.7109375" style="95" customWidth="1"/>
    <col min="10502" max="10512" width="2.85546875" style="95" customWidth="1"/>
    <col min="10513" max="10513" width="11.7109375" style="95" customWidth="1"/>
    <col min="10514" max="10544" width="2.85546875" style="95" customWidth="1"/>
    <col min="10545" max="10545" width="4.85546875" style="95" customWidth="1"/>
    <col min="10546" max="10752" width="12.5703125" style="95"/>
    <col min="10753" max="10753" width="2" style="95" customWidth="1"/>
    <col min="10754" max="10756" width="2.85546875" style="95" customWidth="1"/>
    <col min="10757" max="10757" width="14.7109375" style="95" customWidth="1"/>
    <col min="10758" max="10768" width="2.85546875" style="95" customWidth="1"/>
    <col min="10769" max="10769" width="11.7109375" style="95" customWidth="1"/>
    <col min="10770" max="10800" width="2.85546875" style="95" customWidth="1"/>
    <col min="10801" max="10801" width="4.85546875" style="95" customWidth="1"/>
    <col min="10802" max="11008" width="12.5703125" style="95"/>
    <col min="11009" max="11009" width="2" style="95" customWidth="1"/>
    <col min="11010" max="11012" width="2.85546875" style="95" customWidth="1"/>
    <col min="11013" max="11013" width="14.7109375" style="95" customWidth="1"/>
    <col min="11014" max="11024" width="2.85546875" style="95" customWidth="1"/>
    <col min="11025" max="11025" width="11.7109375" style="95" customWidth="1"/>
    <col min="11026" max="11056" width="2.85546875" style="95" customWidth="1"/>
    <col min="11057" max="11057" width="4.85546875" style="95" customWidth="1"/>
    <col min="11058" max="11264" width="12.5703125" style="95"/>
    <col min="11265" max="11265" width="2" style="95" customWidth="1"/>
    <col min="11266" max="11268" width="2.85546875" style="95" customWidth="1"/>
    <col min="11269" max="11269" width="14.7109375" style="95" customWidth="1"/>
    <col min="11270" max="11280" width="2.85546875" style="95" customWidth="1"/>
    <col min="11281" max="11281" width="11.7109375" style="95" customWidth="1"/>
    <col min="11282" max="11312" width="2.85546875" style="95" customWidth="1"/>
    <col min="11313" max="11313" width="4.85546875" style="95" customWidth="1"/>
    <col min="11314" max="11520" width="12.5703125" style="95"/>
    <col min="11521" max="11521" width="2" style="95" customWidth="1"/>
    <col min="11522" max="11524" width="2.85546875" style="95" customWidth="1"/>
    <col min="11525" max="11525" width="14.7109375" style="95" customWidth="1"/>
    <col min="11526" max="11536" width="2.85546875" style="95" customWidth="1"/>
    <col min="11537" max="11537" width="11.7109375" style="95" customWidth="1"/>
    <col min="11538" max="11568" width="2.85546875" style="95" customWidth="1"/>
    <col min="11569" max="11569" width="4.85546875" style="95" customWidth="1"/>
    <col min="11570" max="11776" width="12.5703125" style="95"/>
    <col min="11777" max="11777" width="2" style="95" customWidth="1"/>
    <col min="11778" max="11780" width="2.85546875" style="95" customWidth="1"/>
    <col min="11781" max="11781" width="14.7109375" style="95" customWidth="1"/>
    <col min="11782" max="11792" width="2.85546875" style="95" customWidth="1"/>
    <col min="11793" max="11793" width="11.7109375" style="95" customWidth="1"/>
    <col min="11794" max="11824" width="2.85546875" style="95" customWidth="1"/>
    <col min="11825" max="11825" width="4.85546875" style="95" customWidth="1"/>
    <col min="11826" max="12032" width="12.5703125" style="95"/>
    <col min="12033" max="12033" width="2" style="95" customWidth="1"/>
    <col min="12034" max="12036" width="2.85546875" style="95" customWidth="1"/>
    <col min="12037" max="12037" width="14.7109375" style="95" customWidth="1"/>
    <col min="12038" max="12048" width="2.85546875" style="95" customWidth="1"/>
    <col min="12049" max="12049" width="11.7109375" style="95" customWidth="1"/>
    <col min="12050" max="12080" width="2.85546875" style="95" customWidth="1"/>
    <col min="12081" max="12081" width="4.85546875" style="95" customWidth="1"/>
    <col min="12082" max="12288" width="12.5703125" style="95"/>
    <col min="12289" max="12289" width="2" style="95" customWidth="1"/>
    <col min="12290" max="12292" width="2.85546875" style="95" customWidth="1"/>
    <col min="12293" max="12293" width="14.7109375" style="95" customWidth="1"/>
    <col min="12294" max="12304" width="2.85546875" style="95" customWidth="1"/>
    <col min="12305" max="12305" width="11.7109375" style="95" customWidth="1"/>
    <col min="12306" max="12336" width="2.85546875" style="95" customWidth="1"/>
    <col min="12337" max="12337" width="4.85546875" style="95" customWidth="1"/>
    <col min="12338" max="12544" width="12.5703125" style="95"/>
    <col min="12545" max="12545" width="2" style="95" customWidth="1"/>
    <col min="12546" max="12548" width="2.85546875" style="95" customWidth="1"/>
    <col min="12549" max="12549" width="14.7109375" style="95" customWidth="1"/>
    <col min="12550" max="12560" width="2.85546875" style="95" customWidth="1"/>
    <col min="12561" max="12561" width="11.7109375" style="95" customWidth="1"/>
    <col min="12562" max="12592" width="2.85546875" style="95" customWidth="1"/>
    <col min="12593" max="12593" width="4.85546875" style="95" customWidth="1"/>
    <col min="12594" max="12800" width="12.5703125" style="95"/>
    <col min="12801" max="12801" width="2" style="95" customWidth="1"/>
    <col min="12802" max="12804" width="2.85546875" style="95" customWidth="1"/>
    <col min="12805" max="12805" width="14.7109375" style="95" customWidth="1"/>
    <col min="12806" max="12816" width="2.85546875" style="95" customWidth="1"/>
    <col min="12817" max="12817" width="11.7109375" style="95" customWidth="1"/>
    <col min="12818" max="12848" width="2.85546875" style="95" customWidth="1"/>
    <col min="12849" max="12849" width="4.85546875" style="95" customWidth="1"/>
    <col min="12850" max="13056" width="12.5703125" style="95"/>
    <col min="13057" max="13057" width="2" style="95" customWidth="1"/>
    <col min="13058" max="13060" width="2.85546875" style="95" customWidth="1"/>
    <col min="13061" max="13061" width="14.7109375" style="95" customWidth="1"/>
    <col min="13062" max="13072" width="2.85546875" style="95" customWidth="1"/>
    <col min="13073" max="13073" width="11.7109375" style="95" customWidth="1"/>
    <col min="13074" max="13104" width="2.85546875" style="95" customWidth="1"/>
    <col min="13105" max="13105" width="4.85546875" style="95" customWidth="1"/>
    <col min="13106" max="13312" width="12.5703125" style="95"/>
    <col min="13313" max="13313" width="2" style="95" customWidth="1"/>
    <col min="13314" max="13316" width="2.85546875" style="95" customWidth="1"/>
    <col min="13317" max="13317" width="14.7109375" style="95" customWidth="1"/>
    <col min="13318" max="13328" width="2.85546875" style="95" customWidth="1"/>
    <col min="13329" max="13329" width="11.7109375" style="95" customWidth="1"/>
    <col min="13330" max="13360" width="2.85546875" style="95" customWidth="1"/>
    <col min="13361" max="13361" width="4.85546875" style="95" customWidth="1"/>
    <col min="13362" max="13568" width="12.5703125" style="95"/>
    <col min="13569" max="13569" width="2" style="95" customWidth="1"/>
    <col min="13570" max="13572" width="2.85546875" style="95" customWidth="1"/>
    <col min="13573" max="13573" width="14.7109375" style="95" customWidth="1"/>
    <col min="13574" max="13584" width="2.85546875" style="95" customWidth="1"/>
    <col min="13585" max="13585" width="11.7109375" style="95" customWidth="1"/>
    <col min="13586" max="13616" width="2.85546875" style="95" customWidth="1"/>
    <col min="13617" max="13617" width="4.85546875" style="95" customWidth="1"/>
    <col min="13618" max="13824" width="12.5703125" style="95"/>
    <col min="13825" max="13825" width="2" style="95" customWidth="1"/>
    <col min="13826" max="13828" width="2.85546875" style="95" customWidth="1"/>
    <col min="13829" max="13829" width="14.7109375" style="95" customWidth="1"/>
    <col min="13830" max="13840" width="2.85546875" style="95" customWidth="1"/>
    <col min="13841" max="13841" width="11.7109375" style="95" customWidth="1"/>
    <col min="13842" max="13872" width="2.85546875" style="95" customWidth="1"/>
    <col min="13873" max="13873" width="4.85546875" style="95" customWidth="1"/>
    <col min="13874" max="14080" width="12.5703125" style="95"/>
    <col min="14081" max="14081" width="2" style="95" customWidth="1"/>
    <col min="14082" max="14084" width="2.85546875" style="95" customWidth="1"/>
    <col min="14085" max="14085" width="14.7109375" style="95" customWidth="1"/>
    <col min="14086" max="14096" width="2.85546875" style="95" customWidth="1"/>
    <col min="14097" max="14097" width="11.7109375" style="95" customWidth="1"/>
    <col min="14098" max="14128" width="2.85546875" style="95" customWidth="1"/>
    <col min="14129" max="14129" width="4.85546875" style="95" customWidth="1"/>
    <col min="14130" max="14336" width="12.5703125" style="95"/>
    <col min="14337" max="14337" width="2" style="95" customWidth="1"/>
    <col min="14338" max="14340" width="2.85546875" style="95" customWidth="1"/>
    <col min="14341" max="14341" width="14.7109375" style="95" customWidth="1"/>
    <col min="14342" max="14352" width="2.85546875" style="95" customWidth="1"/>
    <col min="14353" max="14353" width="11.7109375" style="95" customWidth="1"/>
    <col min="14354" max="14384" width="2.85546875" style="95" customWidth="1"/>
    <col min="14385" max="14385" width="4.85546875" style="95" customWidth="1"/>
    <col min="14386" max="14592" width="12.5703125" style="95"/>
    <col min="14593" max="14593" width="2" style="95" customWidth="1"/>
    <col min="14594" max="14596" width="2.85546875" style="95" customWidth="1"/>
    <col min="14597" max="14597" width="14.7109375" style="95" customWidth="1"/>
    <col min="14598" max="14608" width="2.85546875" style="95" customWidth="1"/>
    <col min="14609" max="14609" width="11.7109375" style="95" customWidth="1"/>
    <col min="14610" max="14640" width="2.85546875" style="95" customWidth="1"/>
    <col min="14641" max="14641" width="4.85546875" style="95" customWidth="1"/>
    <col min="14642" max="14848" width="12.5703125" style="95"/>
    <col min="14849" max="14849" width="2" style="95" customWidth="1"/>
    <col min="14850" max="14852" width="2.85546875" style="95" customWidth="1"/>
    <col min="14853" max="14853" width="14.7109375" style="95" customWidth="1"/>
    <col min="14854" max="14864" width="2.85546875" style="95" customWidth="1"/>
    <col min="14865" max="14865" width="11.7109375" style="95" customWidth="1"/>
    <col min="14866" max="14896" width="2.85546875" style="95" customWidth="1"/>
    <col min="14897" max="14897" width="4.85546875" style="95" customWidth="1"/>
    <col min="14898" max="15104" width="12.5703125" style="95"/>
    <col min="15105" max="15105" width="2" style="95" customWidth="1"/>
    <col min="15106" max="15108" width="2.85546875" style="95" customWidth="1"/>
    <col min="15109" max="15109" width="14.7109375" style="95" customWidth="1"/>
    <col min="15110" max="15120" width="2.85546875" style="95" customWidth="1"/>
    <col min="15121" max="15121" width="11.7109375" style="95" customWidth="1"/>
    <col min="15122" max="15152" width="2.85546875" style="95" customWidth="1"/>
    <col min="15153" max="15153" width="4.85546875" style="95" customWidth="1"/>
    <col min="15154" max="15360" width="12.5703125" style="95"/>
    <col min="15361" max="15361" width="2" style="95" customWidth="1"/>
    <col min="15362" max="15364" width="2.85546875" style="95" customWidth="1"/>
    <col min="15365" max="15365" width="14.7109375" style="95" customWidth="1"/>
    <col min="15366" max="15376" width="2.85546875" style="95" customWidth="1"/>
    <col min="15377" max="15377" width="11.7109375" style="95" customWidth="1"/>
    <col min="15378" max="15408" width="2.85546875" style="95" customWidth="1"/>
    <col min="15409" max="15409" width="4.85546875" style="95" customWidth="1"/>
    <col min="15410" max="15616" width="12.5703125" style="95"/>
    <col min="15617" max="15617" width="2" style="95" customWidth="1"/>
    <col min="15618" max="15620" width="2.85546875" style="95" customWidth="1"/>
    <col min="15621" max="15621" width="14.7109375" style="95" customWidth="1"/>
    <col min="15622" max="15632" width="2.85546875" style="95" customWidth="1"/>
    <col min="15633" max="15633" width="11.7109375" style="95" customWidth="1"/>
    <col min="15634" max="15664" width="2.85546875" style="95" customWidth="1"/>
    <col min="15665" max="15665" width="4.85546875" style="95" customWidth="1"/>
    <col min="15666" max="15872" width="12.5703125" style="95"/>
    <col min="15873" max="15873" width="2" style="95" customWidth="1"/>
    <col min="15874" max="15876" width="2.85546875" style="95" customWidth="1"/>
    <col min="15877" max="15877" width="14.7109375" style="95" customWidth="1"/>
    <col min="15878" max="15888" width="2.85546875" style="95" customWidth="1"/>
    <col min="15889" max="15889" width="11.7109375" style="95" customWidth="1"/>
    <col min="15890" max="15920" width="2.85546875" style="95" customWidth="1"/>
    <col min="15921" max="15921" width="4.85546875" style="95" customWidth="1"/>
    <col min="15922" max="16128" width="12.5703125" style="95"/>
    <col min="16129" max="16129" width="2" style="95" customWidth="1"/>
    <col min="16130" max="16132" width="2.85546875" style="95" customWidth="1"/>
    <col min="16133" max="16133" width="14.7109375" style="95" customWidth="1"/>
    <col min="16134" max="16144" width="2.85546875" style="95" customWidth="1"/>
    <col min="16145" max="16145" width="11.7109375" style="95" customWidth="1"/>
    <col min="16146" max="16176" width="2.85546875" style="95" customWidth="1"/>
    <col min="16177" max="16177" width="4.85546875" style="95" customWidth="1"/>
    <col min="16178" max="16384" width="12.5703125" style="95"/>
  </cols>
  <sheetData>
    <row r="2" spans="1:50" ht="13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50" ht="31.5" customHeight="1" x14ac:dyDescent="0.25">
      <c r="A3" s="2"/>
      <c r="B3" s="2"/>
      <c r="C3" s="182" t="s">
        <v>250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5"/>
      <c r="AH3" s="45"/>
      <c r="AI3" s="45"/>
      <c r="AJ3" s="45"/>
      <c r="AK3" s="45"/>
      <c r="AL3" s="46"/>
      <c r="AM3" s="183" t="s">
        <v>0</v>
      </c>
      <c r="AN3" s="183"/>
      <c r="AO3" s="183"/>
      <c r="AP3" s="183"/>
      <c r="AQ3" s="183"/>
      <c r="AR3" s="183"/>
      <c r="AS3" s="183"/>
      <c r="AT3" s="183"/>
      <c r="AU3" s="183"/>
      <c r="AV3" s="46"/>
      <c r="AW3" s="45"/>
    </row>
    <row r="4" spans="1:50" ht="17.25" customHeight="1" x14ac:dyDescent="0.25">
      <c r="A4" s="2"/>
      <c r="B4" s="2"/>
      <c r="C4" s="184" t="s">
        <v>261</v>
      </c>
      <c r="D4" s="184"/>
      <c r="E4" s="184"/>
      <c r="F4" s="184"/>
      <c r="G4" s="184"/>
      <c r="H4" s="184"/>
      <c r="I4" s="184"/>
      <c r="J4" s="184"/>
      <c r="K4" s="4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44"/>
      <c r="AH4" s="44"/>
      <c r="AI4" s="44"/>
      <c r="AJ4" s="44"/>
      <c r="AK4" s="44"/>
      <c r="AL4" s="185" t="s">
        <v>199</v>
      </c>
      <c r="AM4" s="185"/>
      <c r="AN4" s="185"/>
      <c r="AO4" s="185"/>
      <c r="AP4" s="1"/>
      <c r="AQ4" s="1"/>
      <c r="AR4" s="1"/>
      <c r="AS4" s="182" t="s">
        <v>1</v>
      </c>
      <c r="AT4" s="182"/>
      <c r="AU4" s="182"/>
      <c r="AV4" s="182"/>
      <c r="AW4" s="182"/>
      <c r="AX4" s="43"/>
    </row>
    <row r="5" spans="1:50" ht="31.5" customHeight="1" x14ac:dyDescent="0.25">
      <c r="A5" s="2"/>
      <c r="B5" s="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2"/>
      <c r="O5" s="4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94"/>
      <c r="AM5" s="187" t="s">
        <v>260</v>
      </c>
      <c r="AN5" s="187"/>
      <c r="AO5" s="187"/>
      <c r="AP5" s="187"/>
      <c r="AQ5" s="187"/>
      <c r="AR5" s="187"/>
      <c r="AS5" s="187"/>
      <c r="AT5" s="187"/>
      <c r="AU5" s="187"/>
      <c r="AV5" s="93"/>
      <c r="AW5" s="2"/>
    </row>
    <row r="6" spans="1:50" ht="25.5" customHeight="1" x14ac:dyDescent="0.25">
      <c r="A6" s="2"/>
      <c r="B6" s="188" t="s">
        <v>185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</row>
    <row r="7" spans="1:50" ht="21" customHeight="1" x14ac:dyDescent="0.25">
      <c r="A7" s="2"/>
      <c r="B7" s="189" t="s">
        <v>2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</row>
    <row r="8" spans="1:50" ht="18" customHeight="1" x14ac:dyDescent="0.25">
      <c r="A8" s="2"/>
      <c r="B8" s="190" t="s">
        <v>179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</row>
    <row r="9" spans="1:50" ht="20.25" customHeight="1" x14ac:dyDescent="0.25">
      <c r="A9" s="2"/>
      <c r="B9" s="180" t="s">
        <v>201</v>
      </c>
      <c r="C9" s="180"/>
      <c r="D9" s="180"/>
      <c r="E9" s="4"/>
      <c r="F9" s="4"/>
      <c r="G9" s="5"/>
      <c r="H9" s="181" t="s">
        <v>202</v>
      </c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50" ht="13.5" customHeight="1" x14ac:dyDescent="0.25">
      <c r="A10" s="2"/>
      <c r="B10" s="191" t="s">
        <v>3</v>
      </c>
      <c r="C10" s="191"/>
      <c r="D10" s="191"/>
      <c r="E10" s="50"/>
      <c r="F10" s="50"/>
      <c r="G10" s="50"/>
      <c r="H10" s="192" t="s">
        <v>180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3"/>
    </row>
    <row r="11" spans="1:50" ht="13.5" customHeight="1" x14ac:dyDescent="0.25">
      <c r="A11" s="2"/>
      <c r="B11" s="193" t="s">
        <v>181</v>
      </c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"/>
    </row>
    <row r="12" spans="1:50" ht="33.75" customHeight="1" x14ac:dyDescent="0.25">
      <c r="A12" s="2"/>
      <c r="B12" s="194" t="s">
        <v>252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51"/>
      <c r="R12" s="195" t="s">
        <v>182</v>
      </c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51"/>
      <c r="AD12" s="51"/>
      <c r="AE12" s="51"/>
      <c r="AF12" s="51"/>
      <c r="AG12" s="196">
        <v>2022</v>
      </c>
      <c r="AH12" s="196"/>
      <c r="AI12" s="196"/>
      <c r="AJ12" s="196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50" ht="17.25" customHeight="1" x14ac:dyDescent="0.25">
      <c r="A13" s="2"/>
      <c r="B13" s="197" t="s">
        <v>203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50" ht="7.5" customHeight="1" x14ac:dyDescent="0.25">
      <c r="A14" s="2"/>
      <c r="B14" s="41"/>
      <c r="C14" s="2"/>
      <c r="D14" s="2"/>
      <c r="E14" s="2"/>
      <c r="F14" s="2"/>
      <c r="G14" s="2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</row>
    <row r="15" spans="1:50" ht="17.25" customHeight="1" x14ac:dyDescent="0.25">
      <c r="A15" s="2"/>
      <c r="B15" s="199" t="s">
        <v>183</v>
      </c>
      <c r="C15" s="199"/>
      <c r="D15" s="199"/>
      <c r="E15" s="199"/>
      <c r="F15" s="199"/>
      <c r="G15" s="199"/>
      <c r="H15" s="199"/>
      <c r="I15" s="199"/>
      <c r="J15" s="199"/>
      <c r="K15" s="199"/>
      <c r="L15" s="52"/>
      <c r="M15" s="52"/>
      <c r="N15" s="52"/>
      <c r="O15" s="52"/>
      <c r="P15" s="5"/>
      <c r="Q15" s="51"/>
      <c r="R15" s="200" t="s">
        <v>184</v>
      </c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53"/>
      <c r="AG15" s="200" t="s">
        <v>204</v>
      </c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52"/>
    </row>
    <row r="16" spans="1:50" ht="18.75" customHeight="1" x14ac:dyDescent="0.25">
      <c r="A16" s="2"/>
      <c r="B16" s="193" t="s">
        <v>253</v>
      </c>
      <c r="C16" s="193"/>
      <c r="D16" s="193"/>
      <c r="E16" s="193"/>
      <c r="F16" s="193"/>
      <c r="G16" s="193"/>
      <c r="H16" s="193"/>
      <c r="I16" s="193"/>
      <c r="J16" s="193"/>
      <c r="K16" s="193"/>
      <c r="L16" s="5"/>
      <c r="M16" s="5"/>
      <c r="N16" s="5"/>
      <c r="O16" s="5"/>
      <c r="P16" s="5"/>
      <c r="Q16" s="5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53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3"/>
    </row>
    <row r="17" spans="1:49" ht="13.5" customHeight="1" x14ac:dyDescent="0.25">
      <c r="A17" s="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7"/>
      <c r="R17" s="7"/>
      <c r="S17" s="7"/>
      <c r="T17" s="7"/>
      <c r="U17" s="7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</row>
    <row r="18" spans="1:49" ht="13.5" customHeight="1" x14ac:dyDescent="0.25">
      <c r="A18" s="2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</row>
    <row r="19" spans="1:49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07"/>
      <c r="N19" s="207"/>
      <c r="O19" s="208"/>
      <c r="P19" s="208"/>
      <c r="Q19" s="208"/>
      <c r="R19" s="208"/>
      <c r="S19" s="208"/>
      <c r="T19" s="207"/>
      <c r="U19" s="207"/>
      <c r="V19" s="209"/>
      <c r="W19" s="209"/>
      <c r="X19" s="209"/>
      <c r="Y19" s="209"/>
      <c r="Z19" s="209"/>
      <c r="AA19" s="209"/>
      <c r="AB19" s="49"/>
      <c r="AC19" s="49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3.5" customHeight="1" x14ac:dyDescent="0.25">
      <c r="A20" s="2"/>
      <c r="B20" s="2"/>
      <c r="C20" s="202" t="s">
        <v>161</v>
      </c>
      <c r="D20" s="202"/>
      <c r="E20" s="202"/>
      <c r="F20" s="202"/>
      <c r="G20" s="202"/>
      <c r="H20" s="202"/>
      <c r="I20" s="20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3.5" customHeight="1" x14ac:dyDescent="0.25">
      <c r="A23" s="2"/>
      <c r="B23" s="2"/>
      <c r="C23" s="203" t="s">
        <v>200</v>
      </c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"/>
      <c r="AW23" s="2"/>
    </row>
    <row r="24" spans="1:49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3.5" customHeight="1" x14ac:dyDescent="0.25">
      <c r="A25" s="2"/>
      <c r="B25" s="2"/>
      <c r="C25" s="203" t="s">
        <v>251</v>
      </c>
      <c r="D25" s="203"/>
      <c r="E25" s="203"/>
      <c r="F25" s="203"/>
      <c r="G25" s="203"/>
      <c r="H25" s="20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3.5" customHeight="1" x14ac:dyDescent="0.25">
      <c r="A26" s="2"/>
      <c r="B26" s="2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"/>
      <c r="AW26" s="2"/>
    </row>
    <row r="27" spans="1:49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</sheetData>
  <mergeCells count="35">
    <mergeCell ref="C20:I20"/>
    <mergeCell ref="C23:AU23"/>
    <mergeCell ref="C26:AU26"/>
    <mergeCell ref="B17:P17"/>
    <mergeCell ref="V17:AW17"/>
    <mergeCell ref="V18:AW18"/>
    <mergeCell ref="M19:N19"/>
    <mergeCell ref="O19:S19"/>
    <mergeCell ref="T19:U19"/>
    <mergeCell ref="V19:AA19"/>
    <mergeCell ref="C25:H25"/>
    <mergeCell ref="B13:P13"/>
    <mergeCell ref="H14:AW14"/>
    <mergeCell ref="B15:K15"/>
    <mergeCell ref="R15:AE16"/>
    <mergeCell ref="AG15:AV16"/>
    <mergeCell ref="B16:K16"/>
    <mergeCell ref="B10:D10"/>
    <mergeCell ref="H10:AV10"/>
    <mergeCell ref="B11:P11"/>
    <mergeCell ref="B12:P12"/>
    <mergeCell ref="R12:AB12"/>
    <mergeCell ref="AG12:AJ12"/>
    <mergeCell ref="B9:D9"/>
    <mergeCell ref="H9:AJ9"/>
    <mergeCell ref="C3:P3"/>
    <mergeCell ref="AM3:AU3"/>
    <mergeCell ref="C4:J4"/>
    <mergeCell ref="AL4:AO4"/>
    <mergeCell ref="AS4:AW4"/>
    <mergeCell ref="C5:M5"/>
    <mergeCell ref="AM5:AU5"/>
    <mergeCell ref="B6:AW6"/>
    <mergeCell ref="B7:AW7"/>
    <mergeCell ref="B8:AW8"/>
  </mergeCells>
  <pageMargins left="0.75" right="0.75" top="1" bottom="1" header="0" footer="0"/>
  <pageSetup paperSize="9" scale="7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1"/>
  <sheetViews>
    <sheetView zoomScaleNormal="100" workbookViewId="0">
      <selection activeCell="W31" sqref="W31"/>
    </sheetView>
  </sheetViews>
  <sheetFormatPr defaultColWidth="12.5703125" defaultRowHeight="13.5" customHeight="1" x14ac:dyDescent="0.25"/>
  <cols>
    <col min="1" max="1" width="5.5703125" customWidth="1"/>
    <col min="2" max="58" width="2.85546875" customWidth="1"/>
    <col min="59" max="59" width="2.5703125" customWidth="1"/>
    <col min="60" max="61" width="2.85546875" customWidth="1"/>
    <col min="62" max="62" width="0.5703125" customWidth="1"/>
    <col min="63" max="69" width="2.85546875" customWidth="1"/>
    <col min="258" max="258" width="5.5703125" customWidth="1"/>
    <col min="259" max="325" width="2.85546875" customWidth="1"/>
    <col min="514" max="514" width="5.5703125" customWidth="1"/>
    <col min="515" max="581" width="2.85546875" customWidth="1"/>
    <col min="770" max="770" width="5.5703125" customWidth="1"/>
    <col min="771" max="837" width="2.85546875" customWidth="1"/>
    <col min="1026" max="1026" width="5.5703125" customWidth="1"/>
    <col min="1027" max="1093" width="2.85546875" customWidth="1"/>
    <col min="1282" max="1282" width="5.5703125" customWidth="1"/>
    <col min="1283" max="1349" width="2.85546875" customWidth="1"/>
    <col min="1538" max="1538" width="5.5703125" customWidth="1"/>
    <col min="1539" max="1605" width="2.85546875" customWidth="1"/>
    <col min="1794" max="1794" width="5.5703125" customWidth="1"/>
    <col min="1795" max="1861" width="2.85546875" customWidth="1"/>
    <col min="2050" max="2050" width="5.5703125" customWidth="1"/>
    <col min="2051" max="2117" width="2.85546875" customWidth="1"/>
    <col min="2306" max="2306" width="5.5703125" customWidth="1"/>
    <col min="2307" max="2373" width="2.85546875" customWidth="1"/>
    <col min="2562" max="2562" width="5.5703125" customWidth="1"/>
    <col min="2563" max="2629" width="2.85546875" customWidth="1"/>
    <col min="2818" max="2818" width="5.5703125" customWidth="1"/>
    <col min="2819" max="2885" width="2.85546875" customWidth="1"/>
    <col min="3074" max="3074" width="5.5703125" customWidth="1"/>
    <col min="3075" max="3141" width="2.85546875" customWidth="1"/>
    <col min="3330" max="3330" width="5.5703125" customWidth="1"/>
    <col min="3331" max="3397" width="2.85546875" customWidth="1"/>
    <col min="3586" max="3586" width="5.5703125" customWidth="1"/>
    <col min="3587" max="3653" width="2.85546875" customWidth="1"/>
    <col min="3842" max="3842" width="5.5703125" customWidth="1"/>
    <col min="3843" max="3909" width="2.85546875" customWidth="1"/>
    <col min="4098" max="4098" width="5.5703125" customWidth="1"/>
    <col min="4099" max="4165" width="2.85546875" customWidth="1"/>
    <col min="4354" max="4354" width="5.5703125" customWidth="1"/>
    <col min="4355" max="4421" width="2.85546875" customWidth="1"/>
    <col min="4610" max="4610" width="5.5703125" customWidth="1"/>
    <col min="4611" max="4677" width="2.85546875" customWidth="1"/>
    <col min="4866" max="4866" width="5.5703125" customWidth="1"/>
    <col min="4867" max="4933" width="2.85546875" customWidth="1"/>
    <col min="5122" max="5122" width="5.5703125" customWidth="1"/>
    <col min="5123" max="5189" width="2.85546875" customWidth="1"/>
    <col min="5378" max="5378" width="5.5703125" customWidth="1"/>
    <col min="5379" max="5445" width="2.85546875" customWidth="1"/>
    <col min="5634" max="5634" width="5.5703125" customWidth="1"/>
    <col min="5635" max="5701" width="2.85546875" customWidth="1"/>
    <col min="5890" max="5890" width="5.5703125" customWidth="1"/>
    <col min="5891" max="5957" width="2.85546875" customWidth="1"/>
    <col min="6146" max="6146" width="5.5703125" customWidth="1"/>
    <col min="6147" max="6213" width="2.85546875" customWidth="1"/>
    <col min="6402" max="6402" width="5.5703125" customWidth="1"/>
    <col min="6403" max="6469" width="2.85546875" customWidth="1"/>
    <col min="6658" max="6658" width="5.5703125" customWidth="1"/>
    <col min="6659" max="6725" width="2.85546875" customWidth="1"/>
    <col min="6914" max="6914" width="5.5703125" customWidth="1"/>
    <col min="6915" max="6981" width="2.85546875" customWidth="1"/>
    <col min="7170" max="7170" width="5.5703125" customWidth="1"/>
    <col min="7171" max="7237" width="2.85546875" customWidth="1"/>
    <col min="7426" max="7426" width="5.5703125" customWidth="1"/>
    <col min="7427" max="7493" width="2.85546875" customWidth="1"/>
    <col min="7682" max="7682" width="5.5703125" customWidth="1"/>
    <col min="7683" max="7749" width="2.85546875" customWidth="1"/>
    <col min="7938" max="7938" width="5.5703125" customWidth="1"/>
    <col min="7939" max="8005" width="2.85546875" customWidth="1"/>
    <col min="8194" max="8194" width="5.5703125" customWidth="1"/>
    <col min="8195" max="8261" width="2.85546875" customWidth="1"/>
    <col min="8450" max="8450" width="5.5703125" customWidth="1"/>
    <col min="8451" max="8517" width="2.85546875" customWidth="1"/>
    <col min="8706" max="8706" width="5.5703125" customWidth="1"/>
    <col min="8707" max="8773" width="2.85546875" customWidth="1"/>
    <col min="8962" max="8962" width="5.5703125" customWidth="1"/>
    <col min="8963" max="9029" width="2.85546875" customWidth="1"/>
    <col min="9218" max="9218" width="5.5703125" customWidth="1"/>
    <col min="9219" max="9285" width="2.85546875" customWidth="1"/>
    <col min="9474" max="9474" width="5.5703125" customWidth="1"/>
    <col min="9475" max="9541" width="2.85546875" customWidth="1"/>
    <col min="9730" max="9730" width="5.5703125" customWidth="1"/>
    <col min="9731" max="9797" width="2.85546875" customWidth="1"/>
    <col min="9986" max="9986" width="5.5703125" customWidth="1"/>
    <col min="9987" max="10053" width="2.85546875" customWidth="1"/>
    <col min="10242" max="10242" width="5.5703125" customWidth="1"/>
    <col min="10243" max="10309" width="2.85546875" customWidth="1"/>
    <col min="10498" max="10498" width="5.5703125" customWidth="1"/>
    <col min="10499" max="10565" width="2.85546875" customWidth="1"/>
    <col min="10754" max="10754" width="5.5703125" customWidth="1"/>
    <col min="10755" max="10821" width="2.85546875" customWidth="1"/>
    <col min="11010" max="11010" width="5.5703125" customWidth="1"/>
    <col min="11011" max="11077" width="2.85546875" customWidth="1"/>
    <col min="11266" max="11266" width="5.5703125" customWidth="1"/>
    <col min="11267" max="11333" width="2.85546875" customWidth="1"/>
    <col min="11522" max="11522" width="5.5703125" customWidth="1"/>
    <col min="11523" max="11589" width="2.85546875" customWidth="1"/>
    <col min="11778" max="11778" width="5.5703125" customWidth="1"/>
    <col min="11779" max="11845" width="2.85546875" customWidth="1"/>
    <col min="12034" max="12034" width="5.5703125" customWidth="1"/>
    <col min="12035" max="12101" width="2.85546875" customWidth="1"/>
    <col min="12290" max="12290" width="5.5703125" customWidth="1"/>
    <col min="12291" max="12357" width="2.85546875" customWidth="1"/>
    <col min="12546" max="12546" width="5.5703125" customWidth="1"/>
    <col min="12547" max="12613" width="2.85546875" customWidth="1"/>
    <col min="12802" max="12802" width="5.5703125" customWidth="1"/>
    <col min="12803" max="12869" width="2.85546875" customWidth="1"/>
    <col min="13058" max="13058" width="5.5703125" customWidth="1"/>
    <col min="13059" max="13125" width="2.85546875" customWidth="1"/>
    <col min="13314" max="13314" width="5.5703125" customWidth="1"/>
    <col min="13315" max="13381" width="2.85546875" customWidth="1"/>
    <col min="13570" max="13570" width="5.5703125" customWidth="1"/>
    <col min="13571" max="13637" width="2.85546875" customWidth="1"/>
    <col min="13826" max="13826" width="5.5703125" customWidth="1"/>
    <col min="13827" max="13893" width="2.85546875" customWidth="1"/>
    <col min="14082" max="14082" width="5.5703125" customWidth="1"/>
    <col min="14083" max="14149" width="2.85546875" customWidth="1"/>
    <col min="14338" max="14338" width="5.5703125" customWidth="1"/>
    <col min="14339" max="14405" width="2.85546875" customWidth="1"/>
    <col min="14594" max="14594" width="5.5703125" customWidth="1"/>
    <col min="14595" max="14661" width="2.85546875" customWidth="1"/>
    <col min="14850" max="14850" width="5.5703125" customWidth="1"/>
    <col min="14851" max="14917" width="2.85546875" customWidth="1"/>
    <col min="15106" max="15106" width="5.5703125" customWidth="1"/>
    <col min="15107" max="15173" width="2.85546875" customWidth="1"/>
    <col min="15362" max="15362" width="5.5703125" customWidth="1"/>
    <col min="15363" max="15429" width="2.85546875" customWidth="1"/>
    <col min="15618" max="15618" width="5.5703125" customWidth="1"/>
    <col min="15619" max="15685" width="2.85546875" customWidth="1"/>
    <col min="15874" max="15874" width="5.5703125" customWidth="1"/>
    <col min="15875" max="15941" width="2.85546875" customWidth="1"/>
    <col min="16130" max="16130" width="5.5703125" customWidth="1"/>
    <col min="16131" max="16197" width="2.85546875" customWidth="1"/>
  </cols>
  <sheetData>
    <row r="1" spans="1:69" ht="19.5" customHeight="1" x14ac:dyDescent="0.25">
      <c r="A1" s="240" t="s">
        <v>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</row>
    <row r="2" spans="1:69" ht="11.25" customHeight="1" x14ac:dyDescent="0.25">
      <c r="A2" s="230" t="s">
        <v>5</v>
      </c>
      <c r="B2" s="212" t="s">
        <v>6</v>
      </c>
      <c r="C2" s="212"/>
      <c r="D2" s="212"/>
      <c r="E2" s="212"/>
      <c r="F2" s="233" t="s">
        <v>7</v>
      </c>
      <c r="G2" s="212" t="s">
        <v>8</v>
      </c>
      <c r="H2" s="212"/>
      <c r="I2" s="212"/>
      <c r="J2" s="233" t="s">
        <v>9</v>
      </c>
      <c r="K2" s="212" t="s">
        <v>10</v>
      </c>
      <c r="L2" s="212"/>
      <c r="M2" s="212"/>
      <c r="N2" s="55"/>
      <c r="O2" s="212" t="s">
        <v>11</v>
      </c>
      <c r="P2" s="212"/>
      <c r="Q2" s="212"/>
      <c r="R2" s="212"/>
      <c r="S2" s="233" t="s">
        <v>12</v>
      </c>
      <c r="T2" s="212" t="s">
        <v>13</v>
      </c>
      <c r="U2" s="212"/>
      <c r="V2" s="212"/>
      <c r="W2" s="233" t="s">
        <v>14</v>
      </c>
      <c r="X2" s="212" t="s">
        <v>15</v>
      </c>
      <c r="Y2" s="212"/>
      <c r="Z2" s="212"/>
      <c r="AA2" s="233" t="s">
        <v>16</v>
      </c>
      <c r="AB2" s="212" t="s">
        <v>17</v>
      </c>
      <c r="AC2" s="212"/>
      <c r="AD2" s="212"/>
      <c r="AE2" s="212"/>
      <c r="AF2" s="233" t="s">
        <v>18</v>
      </c>
      <c r="AG2" s="212" t="s">
        <v>19</v>
      </c>
      <c r="AH2" s="212"/>
      <c r="AI2" s="212"/>
      <c r="AJ2" s="233" t="s">
        <v>20</v>
      </c>
      <c r="AK2" s="212" t="s">
        <v>21</v>
      </c>
      <c r="AL2" s="212"/>
      <c r="AM2" s="212"/>
      <c r="AN2" s="212"/>
      <c r="AO2" s="217" t="s">
        <v>22</v>
      </c>
      <c r="AP2" s="218"/>
      <c r="AQ2" s="218"/>
      <c r="AR2" s="218"/>
      <c r="AS2" s="219"/>
      <c r="AT2" s="217" t="s">
        <v>23</v>
      </c>
      <c r="AU2" s="218"/>
      <c r="AV2" s="218"/>
      <c r="AW2" s="219"/>
      <c r="AX2" s="233" t="s">
        <v>24</v>
      </c>
      <c r="AY2" s="212" t="s">
        <v>25</v>
      </c>
      <c r="AZ2" s="212"/>
      <c r="BA2" s="212"/>
      <c r="BB2" s="212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</row>
    <row r="3" spans="1:69" ht="60.75" customHeight="1" x14ac:dyDescent="0.25">
      <c r="A3" s="230"/>
      <c r="B3" s="58" t="s">
        <v>26</v>
      </c>
      <c r="C3" s="58" t="s">
        <v>27</v>
      </c>
      <c r="D3" s="58" t="s">
        <v>28</v>
      </c>
      <c r="E3" s="58" t="s">
        <v>29</v>
      </c>
      <c r="F3" s="233"/>
      <c r="G3" s="58" t="s">
        <v>30</v>
      </c>
      <c r="H3" s="58" t="s">
        <v>31</v>
      </c>
      <c r="I3" s="58" t="s">
        <v>32</v>
      </c>
      <c r="J3" s="233"/>
      <c r="K3" s="58" t="s">
        <v>33</v>
      </c>
      <c r="L3" s="58" t="s">
        <v>34</v>
      </c>
      <c r="M3" s="58" t="s">
        <v>35</v>
      </c>
      <c r="N3" s="58" t="s">
        <v>36</v>
      </c>
      <c r="O3" s="58" t="s">
        <v>26</v>
      </c>
      <c r="P3" s="58" t="s">
        <v>27</v>
      </c>
      <c r="Q3" s="58" t="s">
        <v>28</v>
      </c>
      <c r="R3" s="58" t="s">
        <v>29</v>
      </c>
      <c r="S3" s="233"/>
      <c r="T3" s="58" t="s">
        <v>37</v>
      </c>
      <c r="U3" s="58" t="s">
        <v>38</v>
      </c>
      <c r="V3" s="58" t="s">
        <v>39</v>
      </c>
      <c r="W3" s="233"/>
      <c r="X3" s="58" t="s">
        <v>40</v>
      </c>
      <c r="Y3" s="58" t="s">
        <v>41</v>
      </c>
      <c r="Z3" s="58" t="s">
        <v>42</v>
      </c>
      <c r="AA3" s="233"/>
      <c r="AB3" s="58" t="s">
        <v>40</v>
      </c>
      <c r="AC3" s="58" t="s">
        <v>41</v>
      </c>
      <c r="AD3" s="58" t="s">
        <v>42</v>
      </c>
      <c r="AE3" s="58" t="s">
        <v>43</v>
      </c>
      <c r="AF3" s="233"/>
      <c r="AG3" s="58" t="s">
        <v>30</v>
      </c>
      <c r="AH3" s="58" t="s">
        <v>31</v>
      </c>
      <c r="AI3" s="58" t="s">
        <v>32</v>
      </c>
      <c r="AJ3" s="233"/>
      <c r="AK3" s="58" t="s">
        <v>44</v>
      </c>
      <c r="AL3" s="58" t="s">
        <v>45</v>
      </c>
      <c r="AM3" s="58" t="s">
        <v>46</v>
      </c>
      <c r="AN3" s="58" t="s">
        <v>47</v>
      </c>
      <c r="AO3" s="58" t="s">
        <v>26</v>
      </c>
      <c r="AP3" s="58" t="s">
        <v>27</v>
      </c>
      <c r="AQ3" s="58" t="s">
        <v>28</v>
      </c>
      <c r="AR3" s="58" t="s">
        <v>29</v>
      </c>
      <c r="AS3" s="58" t="s">
        <v>186</v>
      </c>
      <c r="AT3" s="59" t="s">
        <v>187</v>
      </c>
      <c r="AU3" s="58" t="s">
        <v>30</v>
      </c>
      <c r="AV3" s="58" t="s">
        <v>31</v>
      </c>
      <c r="AW3" s="58" t="s">
        <v>32</v>
      </c>
      <c r="AX3" s="233"/>
      <c r="AY3" s="58" t="s">
        <v>33</v>
      </c>
      <c r="AZ3" s="58" t="s">
        <v>34</v>
      </c>
      <c r="BA3" s="58" t="s">
        <v>35</v>
      </c>
      <c r="BB3" s="22" t="s">
        <v>48</v>
      </c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</row>
    <row r="4" spans="1:69" ht="15" customHeight="1" x14ac:dyDescent="0.25">
      <c r="A4" s="241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6">
        <v>16</v>
      </c>
      <c r="R4" s="172">
        <v>17</v>
      </c>
      <c r="S4" s="172">
        <v>18</v>
      </c>
      <c r="T4" s="172">
        <v>19</v>
      </c>
      <c r="U4" s="172">
        <v>20</v>
      </c>
      <c r="V4" s="172">
        <v>21</v>
      </c>
      <c r="W4" s="172">
        <v>22</v>
      </c>
      <c r="X4" s="172">
        <v>23</v>
      </c>
      <c r="Y4" s="172">
        <v>24</v>
      </c>
      <c r="Z4" s="172">
        <v>25</v>
      </c>
      <c r="AA4" s="172">
        <v>26</v>
      </c>
      <c r="AB4" s="172">
        <v>27</v>
      </c>
      <c r="AC4" s="172">
        <v>28</v>
      </c>
      <c r="AD4" s="172">
        <v>29</v>
      </c>
      <c r="AE4" s="172">
        <v>30</v>
      </c>
      <c r="AF4" s="172">
        <v>31</v>
      </c>
      <c r="AG4" s="172">
        <v>32</v>
      </c>
      <c r="AH4" s="172">
        <v>33</v>
      </c>
      <c r="AI4" s="172">
        <v>34</v>
      </c>
      <c r="AJ4" s="172">
        <v>35</v>
      </c>
      <c r="AK4" s="172">
        <v>36</v>
      </c>
      <c r="AL4" s="172">
        <v>37</v>
      </c>
      <c r="AM4" s="172">
        <v>38</v>
      </c>
      <c r="AN4" s="172">
        <v>39</v>
      </c>
      <c r="AO4" s="172">
        <v>40</v>
      </c>
      <c r="AP4" s="172">
        <v>41</v>
      </c>
      <c r="AQ4" s="172">
        <v>42</v>
      </c>
      <c r="AR4" s="172">
        <v>43</v>
      </c>
      <c r="AS4" s="234">
        <v>44</v>
      </c>
      <c r="AT4" s="235"/>
      <c r="AU4" s="172">
        <v>45</v>
      </c>
      <c r="AV4" s="172">
        <v>46</v>
      </c>
      <c r="AW4" s="56">
        <v>47</v>
      </c>
      <c r="AX4" s="56">
        <v>48</v>
      </c>
      <c r="AY4" s="56">
        <v>49</v>
      </c>
      <c r="AZ4" s="56">
        <v>50</v>
      </c>
      <c r="BA4" s="56">
        <v>51</v>
      </c>
      <c r="BB4" s="23">
        <v>52</v>
      </c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</row>
    <row r="5" spans="1:69" ht="15" customHeight="1" x14ac:dyDescent="0.25">
      <c r="A5" s="60" t="s">
        <v>49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2" t="s">
        <v>160</v>
      </c>
      <c r="S5" s="168" t="s">
        <v>52</v>
      </c>
      <c r="T5" s="168" t="s">
        <v>52</v>
      </c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70" t="s">
        <v>53</v>
      </c>
      <c r="AL5" s="170" t="s">
        <v>53</v>
      </c>
      <c r="AM5" s="170" t="s">
        <v>53</v>
      </c>
      <c r="AN5" s="171" t="s">
        <v>54</v>
      </c>
      <c r="AO5" s="171" t="s">
        <v>54</v>
      </c>
      <c r="AP5" s="171" t="s">
        <v>54</v>
      </c>
      <c r="AQ5" s="171" t="s">
        <v>54</v>
      </c>
      <c r="AR5" s="162" t="s">
        <v>160</v>
      </c>
      <c r="AS5" s="236" t="s">
        <v>52</v>
      </c>
      <c r="AT5" s="237"/>
      <c r="AU5" s="168" t="s">
        <v>52</v>
      </c>
      <c r="AV5" s="168" t="s">
        <v>52</v>
      </c>
      <c r="AW5" s="24" t="s">
        <v>52</v>
      </c>
      <c r="AX5" s="24" t="s">
        <v>52</v>
      </c>
      <c r="AY5" s="24" t="s">
        <v>52</v>
      </c>
      <c r="AZ5" s="24" t="s">
        <v>52</v>
      </c>
      <c r="BA5" s="24" t="s">
        <v>52</v>
      </c>
      <c r="BB5" s="61" t="s">
        <v>52</v>
      </c>
      <c r="BC5" s="8"/>
      <c r="BD5" s="14"/>
      <c r="BE5" s="8"/>
      <c r="BF5" s="8"/>
      <c r="BG5" s="14"/>
      <c r="BH5" s="8"/>
      <c r="BI5" s="8"/>
      <c r="BJ5" s="14"/>
      <c r="BK5" s="8"/>
      <c r="BL5" s="8"/>
      <c r="BM5" s="14"/>
    </row>
    <row r="6" spans="1:69" ht="15" customHeight="1" thickBot="1" x14ac:dyDescent="0.3">
      <c r="A6" s="60" t="s">
        <v>50</v>
      </c>
      <c r="B6" s="15"/>
      <c r="C6" s="15"/>
      <c r="D6" s="15"/>
      <c r="E6" s="15"/>
      <c r="F6" s="15"/>
      <c r="G6" s="15"/>
      <c r="H6" s="15"/>
      <c r="I6" s="15"/>
      <c r="J6" s="29"/>
      <c r="K6" s="15"/>
      <c r="L6" s="15"/>
      <c r="M6" s="15"/>
      <c r="N6" s="15"/>
      <c r="O6" s="15"/>
      <c r="P6" s="15"/>
      <c r="Q6" s="15"/>
      <c r="R6" s="25" t="s">
        <v>160</v>
      </c>
      <c r="S6" s="24" t="s">
        <v>52</v>
      </c>
      <c r="T6" s="24" t="s">
        <v>52</v>
      </c>
      <c r="U6" s="15"/>
      <c r="V6" s="15"/>
      <c r="W6" s="15"/>
      <c r="X6" s="29"/>
      <c r="Y6" s="29"/>
      <c r="Z6" s="15"/>
      <c r="AA6" s="15"/>
      <c r="AB6" s="15"/>
      <c r="AC6" s="15"/>
      <c r="AD6" s="15"/>
      <c r="AE6" s="15"/>
      <c r="AF6" s="15"/>
      <c r="AG6" s="15"/>
      <c r="AH6" s="15"/>
      <c r="AI6" s="29"/>
      <c r="AJ6" s="29"/>
      <c r="AK6" s="29"/>
      <c r="AL6" s="26" t="s">
        <v>53</v>
      </c>
      <c r="AM6" s="26" t="s">
        <v>53</v>
      </c>
      <c r="AN6" s="16" t="s">
        <v>54</v>
      </c>
      <c r="AO6" s="16" t="s">
        <v>54</v>
      </c>
      <c r="AP6" s="16" t="s">
        <v>54</v>
      </c>
      <c r="AQ6" s="16" t="s">
        <v>54</v>
      </c>
      <c r="AR6" s="162" t="s">
        <v>160</v>
      </c>
      <c r="AS6" s="238" t="s">
        <v>52</v>
      </c>
      <c r="AT6" s="239"/>
      <c r="AU6" s="62" t="s">
        <v>52</v>
      </c>
      <c r="AV6" s="62" t="s">
        <v>52</v>
      </c>
      <c r="AW6" s="62" t="s">
        <v>52</v>
      </c>
      <c r="AX6" s="62" t="s">
        <v>52</v>
      </c>
      <c r="AY6" s="62" t="s">
        <v>52</v>
      </c>
      <c r="AZ6" s="62" t="s">
        <v>52</v>
      </c>
      <c r="BA6" s="62" t="s">
        <v>52</v>
      </c>
      <c r="BB6" s="62" t="s">
        <v>52</v>
      </c>
      <c r="BC6" s="8"/>
      <c r="BD6" s="14"/>
      <c r="BE6" s="8"/>
      <c r="BF6" s="8"/>
      <c r="BG6" s="14"/>
      <c r="BH6" s="8"/>
      <c r="BI6" s="8"/>
      <c r="BJ6" s="14"/>
      <c r="BK6" s="8"/>
      <c r="BL6" s="8"/>
      <c r="BM6" s="14"/>
    </row>
    <row r="7" spans="1:69" ht="15" customHeight="1" thickBot="1" x14ac:dyDescent="0.3">
      <c r="A7" s="63" t="s">
        <v>51</v>
      </c>
      <c r="B7" s="64"/>
      <c r="C7" s="64"/>
      <c r="D7" s="64"/>
      <c r="E7" s="64"/>
      <c r="F7" s="64"/>
      <c r="G7" s="64"/>
      <c r="H7" s="64"/>
      <c r="I7" s="64"/>
      <c r="J7" s="65"/>
      <c r="K7" s="65"/>
      <c r="L7" s="65"/>
      <c r="M7" s="65"/>
      <c r="N7" s="64"/>
      <c r="O7" s="64"/>
      <c r="P7" s="64"/>
      <c r="Q7" s="65"/>
      <c r="R7" s="163"/>
      <c r="S7" s="62" t="s">
        <v>52</v>
      </c>
      <c r="T7" s="62" t="s">
        <v>52</v>
      </c>
      <c r="U7" s="66" t="s">
        <v>53</v>
      </c>
      <c r="V7" s="66" t="s">
        <v>53</v>
      </c>
      <c r="W7" s="67" t="s">
        <v>54</v>
      </c>
      <c r="X7" s="67" t="s">
        <v>54</v>
      </c>
      <c r="Y7" s="145" t="s">
        <v>160</v>
      </c>
      <c r="Z7" s="65"/>
      <c r="AA7" s="64"/>
      <c r="AB7" s="64"/>
      <c r="AC7" s="64"/>
      <c r="AD7" s="64"/>
      <c r="AE7" s="68"/>
      <c r="AF7" s="68"/>
      <c r="AG7" s="68"/>
      <c r="AH7" s="145" t="s">
        <v>160</v>
      </c>
      <c r="AI7" s="160" t="s">
        <v>55</v>
      </c>
      <c r="AJ7" s="160" t="s">
        <v>55</v>
      </c>
      <c r="AK7" s="160" t="s">
        <v>55</v>
      </c>
      <c r="AL7" s="160" t="s">
        <v>55</v>
      </c>
      <c r="AM7" s="69" t="s">
        <v>56</v>
      </c>
      <c r="AN7" s="69" t="s">
        <v>56</v>
      </c>
      <c r="AO7" s="69" t="s">
        <v>56</v>
      </c>
      <c r="AP7" s="69" t="s">
        <v>56</v>
      </c>
      <c r="AQ7" s="70" t="s">
        <v>57</v>
      </c>
      <c r="AR7" s="70" t="s">
        <v>57</v>
      </c>
      <c r="AS7" s="71" t="s">
        <v>57</v>
      </c>
      <c r="AT7" s="72" t="s">
        <v>171</v>
      </c>
      <c r="AU7" s="73" t="s">
        <v>171</v>
      </c>
      <c r="AV7" s="73" t="s">
        <v>171</v>
      </c>
      <c r="AW7" s="73" t="s">
        <v>171</v>
      </c>
      <c r="AX7" s="73" t="s">
        <v>171</v>
      </c>
      <c r="AY7" s="73" t="s">
        <v>171</v>
      </c>
      <c r="AZ7" s="73" t="s">
        <v>171</v>
      </c>
      <c r="BA7" s="73" t="s">
        <v>171</v>
      </c>
      <c r="BB7" s="73" t="s">
        <v>171</v>
      </c>
      <c r="BC7" s="8"/>
      <c r="BD7" s="14"/>
      <c r="BE7" s="8"/>
      <c r="BF7" s="8"/>
      <c r="BG7" s="14"/>
      <c r="BH7" s="8"/>
      <c r="BI7" s="8"/>
      <c r="BJ7" s="14"/>
      <c r="BK7" s="8"/>
      <c r="BL7" s="8"/>
      <c r="BM7" s="14"/>
    </row>
    <row r="8" spans="1:69" ht="15" customHeight="1" x14ac:dyDescent="0.25">
      <c r="A8" s="14"/>
      <c r="B8" s="14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8"/>
      <c r="BD8" s="14"/>
      <c r="BE8" s="8"/>
      <c r="BF8" s="8"/>
      <c r="BG8" s="14"/>
      <c r="BH8" s="8"/>
      <c r="BI8" s="8"/>
      <c r="BJ8" s="14"/>
      <c r="BK8" s="8"/>
      <c r="BL8" s="8"/>
      <c r="BM8" s="14"/>
    </row>
    <row r="9" spans="1:69" ht="15" customHeight="1" x14ac:dyDescent="0.25">
      <c r="A9" s="242" t="s">
        <v>148</v>
      </c>
      <c r="B9" s="242"/>
      <c r="C9" s="242"/>
      <c r="D9" s="242"/>
      <c r="E9" s="242"/>
      <c r="F9" s="242"/>
      <c r="G9" s="57"/>
      <c r="H9" s="227" t="s">
        <v>149</v>
      </c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14"/>
      <c r="Y9" s="26" t="s">
        <v>53</v>
      </c>
      <c r="Z9" s="231" t="s">
        <v>150</v>
      </c>
      <c r="AA9" s="231"/>
      <c r="AB9" s="231"/>
      <c r="AC9" s="231"/>
      <c r="AD9" s="231"/>
      <c r="AE9" s="231"/>
      <c r="AF9" s="231"/>
      <c r="AG9" s="14"/>
      <c r="AH9" s="14"/>
      <c r="AI9" s="14"/>
      <c r="AJ9" s="14"/>
      <c r="AK9" s="14"/>
      <c r="AL9" s="14"/>
      <c r="AM9" s="14"/>
      <c r="AN9" s="14"/>
      <c r="AO9" s="20"/>
      <c r="AP9" s="14"/>
      <c r="AQ9" s="14"/>
      <c r="AR9" s="27" t="s">
        <v>56</v>
      </c>
      <c r="AS9" s="74"/>
      <c r="AT9" s="232" t="s">
        <v>151</v>
      </c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</row>
    <row r="10" spans="1:69" ht="1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20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75"/>
      <c r="AT10" s="75"/>
      <c r="AU10" s="75"/>
      <c r="AV10" s="75"/>
      <c r="AW10" s="75"/>
      <c r="AX10" s="75"/>
      <c r="AY10" s="75"/>
      <c r="AZ10" s="75"/>
      <c r="BA10" s="75"/>
      <c r="BB10" s="76"/>
      <c r="BC10" s="76"/>
      <c r="BD10" s="75"/>
      <c r="BE10" s="76"/>
      <c r="BF10" s="76"/>
      <c r="BG10" s="75"/>
      <c r="BH10" s="76"/>
      <c r="BI10" s="76"/>
      <c r="BJ10" s="75"/>
      <c r="BK10" s="76"/>
      <c r="BL10" s="76"/>
      <c r="BM10" s="75"/>
    </row>
    <row r="11" spans="1:69" ht="15" customHeight="1" x14ac:dyDescent="0.25">
      <c r="A11" s="14"/>
      <c r="B11" s="14"/>
      <c r="C11" s="14"/>
      <c r="D11" s="14"/>
      <c r="E11" s="14"/>
      <c r="F11" s="14"/>
      <c r="G11" s="25" t="s">
        <v>160</v>
      </c>
      <c r="H11" s="227" t="s">
        <v>152</v>
      </c>
      <c r="I11" s="227"/>
      <c r="J11" s="227"/>
      <c r="K11" s="227"/>
      <c r="L11" s="227"/>
      <c r="M11" s="227"/>
      <c r="N11" s="227"/>
      <c r="O11" s="227"/>
      <c r="P11" s="227"/>
      <c r="Q11" s="227"/>
      <c r="R11" s="14"/>
      <c r="S11" s="14"/>
      <c r="T11" s="14"/>
      <c r="U11" s="8"/>
      <c r="V11" s="14"/>
      <c r="W11" s="14"/>
      <c r="X11" s="14"/>
      <c r="Y11" s="16" t="s">
        <v>54</v>
      </c>
      <c r="Z11" s="227" t="s">
        <v>153</v>
      </c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14"/>
      <c r="AR11" s="17" t="s">
        <v>57</v>
      </c>
      <c r="AS11" s="74"/>
      <c r="AT11" s="232" t="s">
        <v>154</v>
      </c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76"/>
      <c r="BI11" s="76"/>
      <c r="BJ11" s="75"/>
      <c r="BK11" s="76"/>
      <c r="BL11" s="76"/>
      <c r="BM11" s="75"/>
      <c r="BN11" s="18"/>
      <c r="BO11" s="18"/>
      <c r="BP11" s="18"/>
      <c r="BQ11" s="18"/>
    </row>
    <row r="12" spans="1:69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75"/>
      <c r="AT12" s="75"/>
      <c r="AU12" s="75"/>
      <c r="AV12" s="75"/>
      <c r="AW12" s="75"/>
      <c r="AX12" s="75"/>
      <c r="AY12" s="75"/>
      <c r="AZ12" s="75"/>
      <c r="BA12" s="75"/>
      <c r="BB12" s="76"/>
      <c r="BC12" s="76"/>
      <c r="BD12" s="75"/>
      <c r="BE12" s="76"/>
      <c r="BF12" s="76"/>
      <c r="BG12" s="75"/>
      <c r="BH12" s="76"/>
      <c r="BI12" s="76"/>
      <c r="BJ12" s="75"/>
      <c r="BK12" s="76"/>
      <c r="BL12" s="76"/>
      <c r="BM12" s="75"/>
      <c r="BN12" s="18"/>
      <c r="BO12" s="18"/>
      <c r="BP12" s="18"/>
      <c r="BQ12" s="18"/>
    </row>
    <row r="13" spans="1:69" ht="15" customHeight="1" x14ac:dyDescent="0.25">
      <c r="A13" s="14"/>
      <c r="B13" s="14"/>
      <c r="C13" s="14"/>
      <c r="D13" s="14"/>
      <c r="E13" s="14"/>
      <c r="F13" s="14"/>
      <c r="G13" s="24" t="s">
        <v>52</v>
      </c>
      <c r="H13" s="227" t="s">
        <v>155</v>
      </c>
      <c r="I13" s="227"/>
      <c r="J13" s="227"/>
      <c r="K13" s="227"/>
      <c r="L13" s="227"/>
      <c r="M13" s="227"/>
      <c r="N13" s="227"/>
      <c r="O13" s="227"/>
      <c r="P13" s="227"/>
      <c r="Q13" s="227"/>
      <c r="R13" s="14"/>
      <c r="S13" s="14"/>
      <c r="T13" s="14"/>
      <c r="U13" s="8"/>
      <c r="V13" s="14"/>
      <c r="W13" s="14"/>
      <c r="X13" s="14"/>
      <c r="Y13" s="161" t="s">
        <v>55</v>
      </c>
      <c r="Z13" s="227" t="s">
        <v>156</v>
      </c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14"/>
      <c r="AR13" s="28" t="s">
        <v>147</v>
      </c>
      <c r="AS13" s="77"/>
      <c r="AT13" s="228" t="s">
        <v>157</v>
      </c>
      <c r="AU13" s="228"/>
      <c r="AV13" s="228"/>
      <c r="AW13" s="228"/>
      <c r="AX13" s="228"/>
      <c r="AY13" s="228"/>
      <c r="AZ13" s="228"/>
      <c r="BA13" s="228"/>
      <c r="BB13" s="228"/>
      <c r="BC13" s="228"/>
      <c r="BD13" s="75"/>
      <c r="BE13" s="76"/>
      <c r="BF13" s="76"/>
      <c r="BG13" s="75"/>
      <c r="BH13" s="76"/>
      <c r="BI13" s="76"/>
      <c r="BJ13" s="75"/>
      <c r="BK13" s="76"/>
      <c r="BL13" s="76"/>
      <c r="BM13" s="75"/>
      <c r="BN13" s="18"/>
      <c r="BO13" s="18"/>
      <c r="BP13" s="18"/>
      <c r="BQ13" s="18"/>
    </row>
    <row r="14" spans="1:69" ht="1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8"/>
      <c r="BC14" s="8"/>
      <c r="BD14" s="14"/>
      <c r="BE14" s="8"/>
      <c r="BF14" s="8"/>
      <c r="BG14" s="14"/>
      <c r="BH14" s="8"/>
      <c r="BI14" s="8"/>
      <c r="BJ14" s="14"/>
      <c r="BK14" s="8"/>
      <c r="BL14" s="8"/>
      <c r="BM14" s="14"/>
      <c r="BN14" s="18"/>
      <c r="BO14" s="18"/>
      <c r="BP14" s="18"/>
      <c r="BQ14" s="18"/>
    </row>
    <row r="15" spans="1:69" ht="15" customHeight="1" x14ac:dyDescent="0.25">
      <c r="A15" s="229" t="s">
        <v>178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8"/>
      <c r="BD15" s="14"/>
      <c r="BE15" s="8"/>
      <c r="BF15" s="8"/>
      <c r="BG15" s="14"/>
      <c r="BH15" s="8"/>
      <c r="BI15" s="8"/>
      <c r="BJ15" s="14"/>
      <c r="BK15" s="8"/>
      <c r="BL15" s="8"/>
      <c r="BM15" s="14"/>
      <c r="BN15" s="18"/>
      <c r="BO15" s="18"/>
      <c r="BP15" s="18"/>
      <c r="BQ15" s="18"/>
    </row>
    <row r="16" spans="1:69" ht="15" customHeight="1" x14ac:dyDescent="0.25">
      <c r="A16" s="230" t="s">
        <v>5</v>
      </c>
      <c r="B16" s="225" t="s">
        <v>58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 t="s">
        <v>59</v>
      </c>
      <c r="U16" s="225"/>
      <c r="V16" s="225"/>
      <c r="W16" s="225"/>
      <c r="X16" s="225"/>
      <c r="Y16" s="225"/>
      <c r="Z16" s="225"/>
      <c r="AA16" s="225"/>
      <c r="AB16" s="225"/>
      <c r="AC16" s="225" t="s">
        <v>60</v>
      </c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30" t="s">
        <v>61</v>
      </c>
      <c r="AZ16" s="230"/>
      <c r="BA16" s="230"/>
      <c r="BB16" s="230"/>
      <c r="BC16" s="230"/>
      <c r="BD16" s="230"/>
      <c r="BE16" s="225" t="s">
        <v>62</v>
      </c>
      <c r="BF16" s="225"/>
      <c r="BG16" s="225"/>
      <c r="BH16" s="225" t="s">
        <v>63</v>
      </c>
      <c r="BI16" s="225"/>
      <c r="BJ16" s="226"/>
      <c r="BK16" s="21"/>
      <c r="BL16" s="21"/>
      <c r="BM16" s="21"/>
      <c r="BN16" s="21"/>
      <c r="BO16" s="19"/>
      <c r="BP16" s="19"/>
      <c r="BQ16" s="19"/>
    </row>
    <row r="17" spans="1:69" ht="37.5" customHeight="1" x14ac:dyDescent="0.25">
      <c r="A17" s="230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 t="s">
        <v>64</v>
      </c>
      <c r="AD17" s="225"/>
      <c r="AE17" s="225"/>
      <c r="AF17" s="225"/>
      <c r="AG17" s="225"/>
      <c r="AH17" s="225"/>
      <c r="AI17" s="225"/>
      <c r="AJ17" s="225" t="s">
        <v>65</v>
      </c>
      <c r="AK17" s="225"/>
      <c r="AL17" s="225"/>
      <c r="AM17" s="225"/>
      <c r="AN17" s="225"/>
      <c r="AO17" s="225"/>
      <c r="AP17" s="225"/>
      <c r="AQ17" s="225" t="s">
        <v>66</v>
      </c>
      <c r="AR17" s="225"/>
      <c r="AS17" s="225"/>
      <c r="AT17" s="225"/>
      <c r="AU17" s="225"/>
      <c r="AV17" s="225"/>
      <c r="AW17" s="225"/>
      <c r="AX17" s="225"/>
      <c r="AY17" s="225" t="s">
        <v>158</v>
      </c>
      <c r="AZ17" s="225"/>
      <c r="BA17" s="225"/>
      <c r="BB17" s="225" t="s">
        <v>159</v>
      </c>
      <c r="BC17" s="225"/>
      <c r="BD17" s="225"/>
      <c r="BE17" s="225"/>
      <c r="BF17" s="225"/>
      <c r="BG17" s="225"/>
      <c r="BH17" s="225"/>
      <c r="BI17" s="225"/>
      <c r="BJ17" s="226"/>
      <c r="BK17" s="21"/>
      <c r="BL17" s="21"/>
      <c r="BM17" s="21"/>
      <c r="BN17" s="21"/>
      <c r="BO17" s="19"/>
      <c r="BP17" s="19"/>
      <c r="BQ17" s="19"/>
    </row>
    <row r="18" spans="1:69" ht="15" customHeight="1" x14ac:dyDescent="0.25">
      <c r="A18" s="230"/>
      <c r="B18" s="225" t="s">
        <v>63</v>
      </c>
      <c r="C18" s="225"/>
      <c r="D18" s="225"/>
      <c r="E18" s="225"/>
      <c r="F18" s="225"/>
      <c r="G18" s="225"/>
      <c r="H18" s="225" t="s">
        <v>67</v>
      </c>
      <c r="I18" s="225"/>
      <c r="J18" s="225"/>
      <c r="K18" s="225"/>
      <c r="L18" s="225"/>
      <c r="M18" s="225"/>
      <c r="N18" s="225" t="s">
        <v>68</v>
      </c>
      <c r="O18" s="225"/>
      <c r="P18" s="225"/>
      <c r="Q18" s="225"/>
      <c r="R18" s="225"/>
      <c r="S18" s="225"/>
      <c r="T18" s="225" t="s">
        <v>63</v>
      </c>
      <c r="U18" s="225"/>
      <c r="V18" s="225"/>
      <c r="W18" s="225" t="s">
        <v>67</v>
      </c>
      <c r="X18" s="225"/>
      <c r="Y18" s="225"/>
      <c r="Z18" s="225" t="s">
        <v>68</v>
      </c>
      <c r="AA18" s="225"/>
      <c r="AB18" s="225"/>
      <c r="AC18" s="225" t="s">
        <v>63</v>
      </c>
      <c r="AD18" s="225"/>
      <c r="AE18" s="225"/>
      <c r="AF18" s="225" t="s">
        <v>67</v>
      </c>
      <c r="AG18" s="225"/>
      <c r="AH18" s="225" t="s">
        <v>68</v>
      </c>
      <c r="AI18" s="225"/>
      <c r="AJ18" s="225" t="s">
        <v>63</v>
      </c>
      <c r="AK18" s="225"/>
      <c r="AL18" s="225"/>
      <c r="AM18" s="225" t="s">
        <v>67</v>
      </c>
      <c r="AN18" s="225"/>
      <c r="AO18" s="225" t="s">
        <v>68</v>
      </c>
      <c r="AP18" s="225"/>
      <c r="AQ18" s="225" t="s">
        <v>63</v>
      </c>
      <c r="AR18" s="225"/>
      <c r="AS18" s="225"/>
      <c r="AT18" s="225"/>
      <c r="AU18" s="225" t="s">
        <v>67</v>
      </c>
      <c r="AV18" s="225"/>
      <c r="AW18" s="225" t="s">
        <v>68</v>
      </c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226"/>
      <c r="BK18" s="21"/>
      <c r="BL18" s="21"/>
      <c r="BM18" s="21"/>
      <c r="BN18" s="21"/>
      <c r="BO18" s="19"/>
      <c r="BP18" s="19"/>
      <c r="BQ18" s="19"/>
    </row>
    <row r="19" spans="1:69" ht="15" customHeight="1" x14ac:dyDescent="0.25">
      <c r="A19" s="230"/>
      <c r="B19" s="222" t="s">
        <v>69</v>
      </c>
      <c r="C19" s="223"/>
      <c r="D19" s="224"/>
      <c r="E19" s="222" t="s">
        <v>162</v>
      </c>
      <c r="F19" s="223"/>
      <c r="G19" s="224"/>
      <c r="H19" s="222" t="s">
        <v>69</v>
      </c>
      <c r="I19" s="223"/>
      <c r="J19" s="224"/>
      <c r="K19" s="222" t="s">
        <v>162</v>
      </c>
      <c r="L19" s="223"/>
      <c r="M19" s="224"/>
      <c r="N19" s="222" t="s">
        <v>69</v>
      </c>
      <c r="O19" s="223"/>
      <c r="P19" s="224"/>
      <c r="Q19" s="222" t="s">
        <v>162</v>
      </c>
      <c r="R19" s="223"/>
      <c r="S19" s="224"/>
      <c r="T19" s="220" t="s">
        <v>69</v>
      </c>
      <c r="U19" s="220"/>
      <c r="V19" s="220"/>
      <c r="W19" s="220" t="s">
        <v>69</v>
      </c>
      <c r="X19" s="220"/>
      <c r="Y19" s="220"/>
      <c r="Z19" s="220" t="s">
        <v>69</v>
      </c>
      <c r="AA19" s="220"/>
      <c r="AB19" s="220"/>
      <c r="AC19" s="220" t="s">
        <v>69</v>
      </c>
      <c r="AD19" s="220"/>
      <c r="AE19" s="220"/>
      <c r="AF19" s="220" t="s">
        <v>69</v>
      </c>
      <c r="AG19" s="220"/>
      <c r="AH19" s="220" t="s">
        <v>69</v>
      </c>
      <c r="AI19" s="220"/>
      <c r="AJ19" s="220" t="s">
        <v>69</v>
      </c>
      <c r="AK19" s="220"/>
      <c r="AL19" s="220"/>
      <c r="AM19" s="220" t="s">
        <v>69</v>
      </c>
      <c r="AN19" s="220"/>
      <c r="AO19" s="220" t="s">
        <v>69</v>
      </c>
      <c r="AP19" s="220"/>
      <c r="AQ19" s="220" t="s">
        <v>69</v>
      </c>
      <c r="AR19" s="220"/>
      <c r="AS19" s="220"/>
      <c r="AT19" s="220"/>
      <c r="AU19" s="220" t="s">
        <v>69</v>
      </c>
      <c r="AV19" s="220"/>
      <c r="AW19" s="220" t="s">
        <v>69</v>
      </c>
      <c r="AX19" s="220"/>
      <c r="AY19" s="220" t="s">
        <v>69</v>
      </c>
      <c r="AZ19" s="220"/>
      <c r="BA19" s="220"/>
      <c r="BB19" s="220" t="s">
        <v>69</v>
      </c>
      <c r="BC19" s="220"/>
      <c r="BD19" s="220"/>
      <c r="BE19" s="220" t="s">
        <v>69</v>
      </c>
      <c r="BF19" s="220"/>
      <c r="BG19" s="220"/>
      <c r="BH19" s="220" t="s">
        <v>69</v>
      </c>
      <c r="BI19" s="220"/>
      <c r="BJ19" s="221"/>
      <c r="BK19" s="21"/>
      <c r="BL19" s="21"/>
      <c r="BM19" s="21"/>
      <c r="BN19" s="21"/>
      <c r="BO19" s="19"/>
      <c r="BP19" s="19"/>
      <c r="BQ19" s="19"/>
    </row>
    <row r="20" spans="1:69" ht="15" customHeight="1" x14ac:dyDescent="0.25">
      <c r="A20" s="57" t="s">
        <v>49</v>
      </c>
      <c r="B20" s="217">
        <f t="shared" ref="B20:B22" si="0">H20+N20</f>
        <v>32</v>
      </c>
      <c r="C20" s="218"/>
      <c r="D20" s="219"/>
      <c r="E20" s="217">
        <f>K20+Q20</f>
        <v>1152</v>
      </c>
      <c r="F20" s="218"/>
      <c r="G20" s="219"/>
      <c r="H20" s="217">
        <v>16</v>
      </c>
      <c r="I20" s="218"/>
      <c r="J20" s="219"/>
      <c r="K20" s="217">
        <f>H20*36</f>
        <v>576</v>
      </c>
      <c r="L20" s="218"/>
      <c r="M20" s="219"/>
      <c r="N20" s="217">
        <v>16</v>
      </c>
      <c r="O20" s="218"/>
      <c r="P20" s="219"/>
      <c r="Q20" s="217">
        <f>N20*36</f>
        <v>576</v>
      </c>
      <c r="R20" s="218"/>
      <c r="S20" s="219"/>
      <c r="T20" s="212">
        <f t="shared" ref="T20:T22" si="1">W20+Z20</f>
        <v>2</v>
      </c>
      <c r="U20" s="212"/>
      <c r="V20" s="212"/>
      <c r="W20" s="212">
        <v>1</v>
      </c>
      <c r="X20" s="212"/>
      <c r="Y20" s="212"/>
      <c r="Z20" s="212">
        <v>1</v>
      </c>
      <c r="AA20" s="212"/>
      <c r="AB20" s="212"/>
      <c r="AC20" s="212">
        <f t="shared" ref="AC20:AC22" si="2">AF20+AH20</f>
        <v>3</v>
      </c>
      <c r="AD20" s="212"/>
      <c r="AE20" s="212"/>
      <c r="AF20" s="212"/>
      <c r="AG20" s="212"/>
      <c r="AH20" s="212">
        <v>3</v>
      </c>
      <c r="AI20" s="212"/>
      <c r="AJ20" s="212">
        <f t="shared" ref="AJ20:AJ22" si="3">AM20+AO20</f>
        <v>4</v>
      </c>
      <c r="AK20" s="212"/>
      <c r="AL20" s="212"/>
      <c r="AM20" s="212"/>
      <c r="AN20" s="212"/>
      <c r="AO20" s="212">
        <v>4</v>
      </c>
      <c r="AP20" s="212"/>
      <c r="AQ20" s="212">
        <f t="shared" ref="AQ20:AQ22" si="4">AU20+AW20</f>
        <v>0</v>
      </c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>
        <v>11</v>
      </c>
      <c r="BF20" s="212"/>
      <c r="BG20" s="212"/>
      <c r="BH20" s="212">
        <f>B20+T20+AC20+AJ20+AQ20+AY20+BB20+BE20</f>
        <v>52</v>
      </c>
      <c r="BI20" s="212"/>
      <c r="BJ20" s="216"/>
      <c r="BK20" s="19"/>
      <c r="BL20" s="19"/>
      <c r="BM20" s="19"/>
      <c r="BN20" s="19"/>
      <c r="BO20" s="19"/>
      <c r="BP20" s="19"/>
      <c r="BQ20" s="19"/>
    </row>
    <row r="21" spans="1:69" s="159" customFormat="1" ht="15" customHeight="1" x14ac:dyDescent="0.25">
      <c r="A21" s="144" t="s">
        <v>50</v>
      </c>
      <c r="B21" s="217">
        <f t="shared" si="0"/>
        <v>33</v>
      </c>
      <c r="C21" s="218"/>
      <c r="D21" s="219"/>
      <c r="E21" s="217">
        <f>K21+Q21</f>
        <v>1188</v>
      </c>
      <c r="F21" s="218"/>
      <c r="G21" s="219"/>
      <c r="H21" s="213">
        <v>16</v>
      </c>
      <c r="I21" s="215"/>
      <c r="J21" s="214"/>
      <c r="K21" s="217">
        <f>H21*36</f>
        <v>576</v>
      </c>
      <c r="L21" s="218"/>
      <c r="M21" s="219"/>
      <c r="N21" s="213">
        <v>17</v>
      </c>
      <c r="O21" s="215"/>
      <c r="P21" s="214"/>
      <c r="Q21" s="217">
        <f>N21*36</f>
        <v>612</v>
      </c>
      <c r="R21" s="218"/>
      <c r="S21" s="219"/>
      <c r="T21" s="212">
        <f t="shared" si="1"/>
        <v>2</v>
      </c>
      <c r="U21" s="212"/>
      <c r="V21" s="212"/>
      <c r="W21" s="211">
        <v>1</v>
      </c>
      <c r="X21" s="211"/>
      <c r="Y21" s="211"/>
      <c r="Z21" s="211">
        <v>1</v>
      </c>
      <c r="AA21" s="211"/>
      <c r="AB21" s="211"/>
      <c r="AC21" s="212">
        <f>AF21+AH21</f>
        <v>2</v>
      </c>
      <c r="AD21" s="212"/>
      <c r="AE21" s="212"/>
      <c r="AF21" s="211"/>
      <c r="AG21" s="211"/>
      <c r="AH21" s="217">
        <v>2</v>
      </c>
      <c r="AI21" s="219"/>
      <c r="AJ21" s="212">
        <f t="shared" si="3"/>
        <v>4</v>
      </c>
      <c r="AK21" s="212"/>
      <c r="AL21" s="212"/>
      <c r="AM21" s="213"/>
      <c r="AN21" s="214"/>
      <c r="AO21" s="213">
        <v>4</v>
      </c>
      <c r="AP21" s="214"/>
      <c r="AQ21" s="212">
        <f t="shared" si="4"/>
        <v>0</v>
      </c>
      <c r="AR21" s="212"/>
      <c r="AS21" s="212"/>
      <c r="AT21" s="212"/>
      <c r="AU21" s="213"/>
      <c r="AV21" s="214"/>
      <c r="AW21" s="213"/>
      <c r="AX21" s="214"/>
      <c r="AY21" s="213"/>
      <c r="AZ21" s="215"/>
      <c r="BA21" s="214"/>
      <c r="BB21" s="213"/>
      <c r="BC21" s="215"/>
      <c r="BD21" s="214"/>
      <c r="BE21" s="213">
        <v>11</v>
      </c>
      <c r="BF21" s="215"/>
      <c r="BG21" s="214"/>
      <c r="BH21" s="212">
        <f>B21+T21+AC21+AJ21+AQ21+AY21+BB21+BE21</f>
        <v>52</v>
      </c>
      <c r="BI21" s="212"/>
      <c r="BJ21" s="216"/>
      <c r="BK21" s="19"/>
      <c r="BL21" s="19"/>
      <c r="BM21" s="19"/>
      <c r="BN21" s="19"/>
      <c r="BO21" s="19"/>
      <c r="BP21" s="19"/>
      <c r="BQ21" s="19"/>
    </row>
    <row r="22" spans="1:69" s="159" customFormat="1" ht="15" customHeight="1" x14ac:dyDescent="0.25">
      <c r="A22" s="144" t="s">
        <v>51</v>
      </c>
      <c r="B22" s="217">
        <f t="shared" si="0"/>
        <v>25</v>
      </c>
      <c r="C22" s="218"/>
      <c r="D22" s="219"/>
      <c r="E22" s="217">
        <f>K22+Q22</f>
        <v>884</v>
      </c>
      <c r="F22" s="218"/>
      <c r="G22" s="219"/>
      <c r="H22" s="213">
        <v>17</v>
      </c>
      <c r="I22" s="215"/>
      <c r="J22" s="214"/>
      <c r="K22" s="217">
        <f>H22*36</f>
        <v>612</v>
      </c>
      <c r="L22" s="218"/>
      <c r="M22" s="219"/>
      <c r="N22" s="213">
        <v>8</v>
      </c>
      <c r="O22" s="215"/>
      <c r="P22" s="214"/>
      <c r="Q22" s="217">
        <v>272</v>
      </c>
      <c r="R22" s="218"/>
      <c r="S22" s="219"/>
      <c r="T22" s="212">
        <f t="shared" si="1"/>
        <v>2</v>
      </c>
      <c r="U22" s="212"/>
      <c r="V22" s="212"/>
      <c r="W22" s="211">
        <v>1</v>
      </c>
      <c r="X22" s="211"/>
      <c r="Y22" s="211"/>
      <c r="Z22" s="211">
        <v>1</v>
      </c>
      <c r="AA22" s="211"/>
      <c r="AB22" s="211"/>
      <c r="AC22" s="212">
        <f t="shared" si="2"/>
        <v>2</v>
      </c>
      <c r="AD22" s="212"/>
      <c r="AE22" s="212"/>
      <c r="AF22" s="211">
        <v>2</v>
      </c>
      <c r="AG22" s="211"/>
      <c r="AH22" s="211"/>
      <c r="AI22" s="211"/>
      <c r="AJ22" s="212">
        <f t="shared" si="3"/>
        <v>2</v>
      </c>
      <c r="AK22" s="212"/>
      <c r="AL22" s="212"/>
      <c r="AM22" s="213">
        <v>2</v>
      </c>
      <c r="AN22" s="214"/>
      <c r="AO22" s="213"/>
      <c r="AP22" s="214"/>
      <c r="AQ22" s="212">
        <f t="shared" si="4"/>
        <v>4</v>
      </c>
      <c r="AR22" s="212"/>
      <c r="AS22" s="212"/>
      <c r="AT22" s="212"/>
      <c r="AU22" s="213"/>
      <c r="AV22" s="214"/>
      <c r="AW22" s="213">
        <v>4</v>
      </c>
      <c r="AX22" s="214"/>
      <c r="AY22" s="213">
        <v>4</v>
      </c>
      <c r="AZ22" s="215"/>
      <c r="BA22" s="214"/>
      <c r="BB22" s="213">
        <v>2</v>
      </c>
      <c r="BC22" s="215"/>
      <c r="BD22" s="214"/>
      <c r="BE22" s="213">
        <v>2</v>
      </c>
      <c r="BF22" s="215"/>
      <c r="BG22" s="214"/>
      <c r="BH22" s="212">
        <f>B22+T22+AC22+AJ22+AQ22+AY22+BB22+BE22</f>
        <v>43</v>
      </c>
      <c r="BI22" s="212"/>
      <c r="BJ22" s="216"/>
      <c r="BK22" s="19"/>
      <c r="BL22" s="19"/>
      <c r="BM22" s="19"/>
      <c r="BN22" s="19"/>
      <c r="BO22" s="19"/>
      <c r="BP22" s="19"/>
      <c r="BQ22" s="19"/>
    </row>
    <row r="23" spans="1:69" s="31" customFormat="1" ht="15" customHeight="1" x14ac:dyDescent="0.15">
      <c r="A23" s="30" t="s">
        <v>63</v>
      </c>
      <c r="B23" s="210">
        <f>SUM(B20:D22)</f>
        <v>90</v>
      </c>
      <c r="C23" s="210"/>
      <c r="D23" s="210"/>
      <c r="E23" s="210">
        <f>SUM(E20:G22)</f>
        <v>3224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>
        <f>SUM(T20:V22)</f>
        <v>6</v>
      </c>
      <c r="U23" s="210"/>
      <c r="V23" s="210"/>
      <c r="W23" s="210"/>
      <c r="X23" s="210"/>
      <c r="Y23" s="210"/>
      <c r="Z23" s="210"/>
      <c r="AA23" s="210"/>
      <c r="AB23" s="210"/>
      <c r="AC23" s="210">
        <f>SUM(AC20:AE22)</f>
        <v>7</v>
      </c>
      <c r="AD23" s="210"/>
      <c r="AE23" s="210"/>
      <c r="AF23" s="210"/>
      <c r="AG23" s="210"/>
      <c r="AH23" s="210"/>
      <c r="AI23" s="210"/>
      <c r="AJ23" s="210">
        <f>SUM(AJ20:AL22)</f>
        <v>10</v>
      </c>
      <c r="AK23" s="210"/>
      <c r="AL23" s="210"/>
      <c r="AM23" s="210"/>
      <c r="AN23" s="210"/>
      <c r="AO23" s="210"/>
      <c r="AP23" s="210"/>
      <c r="AQ23" s="210">
        <f>SUM(AQ20:AT22)</f>
        <v>4</v>
      </c>
      <c r="AR23" s="210"/>
      <c r="AS23" s="210"/>
      <c r="AT23" s="210"/>
      <c r="AU23" s="210"/>
      <c r="AV23" s="210"/>
      <c r="AW23" s="210"/>
      <c r="AX23" s="210"/>
      <c r="AY23" s="210">
        <f>SUM(AY20:BA22)</f>
        <v>4</v>
      </c>
      <c r="AZ23" s="210"/>
      <c r="BA23" s="210"/>
      <c r="BB23" s="210">
        <f>SUM(BB20:BD22)</f>
        <v>2</v>
      </c>
      <c r="BC23" s="210"/>
      <c r="BD23" s="210"/>
      <c r="BE23" s="210">
        <f>SUM(BE20:BG22)</f>
        <v>24</v>
      </c>
      <c r="BF23" s="210"/>
      <c r="BG23" s="210"/>
      <c r="BH23" s="210">
        <f>SUM(BH20:BJ22)</f>
        <v>147</v>
      </c>
      <c r="BI23" s="210"/>
      <c r="BJ23" s="210"/>
    </row>
    <row r="26" spans="1:69" ht="15" customHeight="1" x14ac:dyDescent="0.3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</row>
    <row r="27" spans="1:69" ht="15" x14ac:dyDescent="0.25"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39"/>
      <c r="U27" s="39"/>
      <c r="V27" s="39"/>
      <c r="W27" s="39"/>
      <c r="X27" s="39"/>
    </row>
    <row r="28" spans="1:69" ht="13.5" customHeight="1" x14ac:dyDescent="0.25"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39"/>
      <c r="U28" s="39"/>
      <c r="V28" s="39"/>
      <c r="W28" s="39"/>
      <c r="X28" s="39"/>
    </row>
    <row r="29" spans="1:69" ht="13.5" customHeight="1" x14ac:dyDescent="0.25"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39"/>
      <c r="U29" s="39"/>
      <c r="V29" s="39"/>
      <c r="W29" s="39"/>
      <c r="X29" s="39"/>
    </row>
    <row r="30" spans="1:69" ht="13.5" customHeight="1" x14ac:dyDescent="0.25"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39"/>
      <c r="U30" s="39"/>
      <c r="V30" s="39"/>
      <c r="W30" s="39"/>
      <c r="X30" s="39"/>
    </row>
    <row r="31" spans="1:69" ht="13.5" customHeight="1" x14ac:dyDescent="0.25"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39"/>
      <c r="U31" s="39"/>
      <c r="V31" s="39"/>
      <c r="W31" s="39"/>
      <c r="X31" s="39"/>
    </row>
  </sheetData>
  <sheetProtection selectLockedCells="1" selectUnlockedCells="1"/>
  <mergeCells count="166">
    <mergeCell ref="A1:Q1"/>
    <mergeCell ref="A2:A4"/>
    <mergeCell ref="B2:E2"/>
    <mergeCell ref="F2:F3"/>
    <mergeCell ref="G2:I2"/>
    <mergeCell ref="J2:J3"/>
    <mergeCell ref="K2:M2"/>
    <mergeCell ref="O2:R2"/>
    <mergeCell ref="A9:F9"/>
    <mergeCell ref="H9:W9"/>
    <mergeCell ref="Z9:AF9"/>
    <mergeCell ref="AT9:BM9"/>
    <mergeCell ref="H11:Q11"/>
    <mergeCell ref="Z11:AP11"/>
    <mergeCell ref="AT11:BG11"/>
    <mergeCell ref="AX2:AX3"/>
    <mergeCell ref="AY2:BB2"/>
    <mergeCell ref="AS4:AT4"/>
    <mergeCell ref="AS5:AT5"/>
    <mergeCell ref="AS6:AT6"/>
    <mergeCell ref="AF2:AF3"/>
    <mergeCell ref="AG2:AI2"/>
    <mergeCell ref="AJ2:AJ3"/>
    <mergeCell ref="AK2:AN2"/>
    <mergeCell ref="AO2:AS2"/>
    <mergeCell ref="AT2:AW2"/>
    <mergeCell ref="S2:S3"/>
    <mergeCell ref="T2:V2"/>
    <mergeCell ref="W2:W3"/>
    <mergeCell ref="X2:Z2"/>
    <mergeCell ref="AA2:AA3"/>
    <mergeCell ref="AB2:AE2"/>
    <mergeCell ref="H13:Q13"/>
    <mergeCell ref="Z13:AP13"/>
    <mergeCell ref="AT13:BC13"/>
    <mergeCell ref="A15:BB15"/>
    <mergeCell ref="A16:A19"/>
    <mergeCell ref="B16:S17"/>
    <mergeCell ref="T16:AB17"/>
    <mergeCell ref="AC16:AX16"/>
    <mergeCell ref="AY16:BD16"/>
    <mergeCell ref="B18:G18"/>
    <mergeCell ref="B19:D19"/>
    <mergeCell ref="E19:G19"/>
    <mergeCell ref="H19:J19"/>
    <mergeCell ref="K19:M19"/>
    <mergeCell ref="N19:P19"/>
    <mergeCell ref="H18:M18"/>
    <mergeCell ref="N18:S18"/>
    <mergeCell ref="T18:V18"/>
    <mergeCell ref="W18:Y18"/>
    <mergeCell ref="Z18:AB18"/>
    <mergeCell ref="AW19:AX19"/>
    <mergeCell ref="AY19:BA19"/>
    <mergeCell ref="BB19:BD19"/>
    <mergeCell ref="AY20:BA20"/>
    <mergeCell ref="BB20:BD20"/>
    <mergeCell ref="BE20:BG20"/>
    <mergeCell ref="BH20:BJ20"/>
    <mergeCell ref="BE16:BG18"/>
    <mergeCell ref="BH16:BJ18"/>
    <mergeCell ref="AC17:AI17"/>
    <mergeCell ref="AJ17:AP17"/>
    <mergeCell ref="AQ17:AX17"/>
    <mergeCell ref="AY17:BA18"/>
    <mergeCell ref="BB17:BD18"/>
    <mergeCell ref="AF18:AG18"/>
    <mergeCell ref="AH18:AI18"/>
    <mergeCell ref="AJ18:AL18"/>
    <mergeCell ref="AM18:AN18"/>
    <mergeCell ref="AO18:AP18"/>
    <mergeCell ref="AQ18:AT18"/>
    <mergeCell ref="AU18:AV18"/>
    <mergeCell ref="AW18:AX18"/>
    <mergeCell ref="AC18:AE18"/>
    <mergeCell ref="BE19:BG19"/>
    <mergeCell ref="BH19:BJ19"/>
    <mergeCell ref="AH19:AI19"/>
    <mergeCell ref="AJ19:AL19"/>
    <mergeCell ref="AM19:AN19"/>
    <mergeCell ref="AO19:AP19"/>
    <mergeCell ref="AQ19:AT19"/>
    <mergeCell ref="AU19:AV19"/>
    <mergeCell ref="Q19:S19"/>
    <mergeCell ref="T19:V19"/>
    <mergeCell ref="W19:Y19"/>
    <mergeCell ref="Z19:AB19"/>
    <mergeCell ref="AC19:AE19"/>
    <mergeCell ref="AF19:AG19"/>
    <mergeCell ref="B21:D21"/>
    <mergeCell ref="E21:G21"/>
    <mergeCell ref="H21:J21"/>
    <mergeCell ref="K21:M21"/>
    <mergeCell ref="N21:P21"/>
    <mergeCell ref="AH20:AI20"/>
    <mergeCell ref="AJ20:AL20"/>
    <mergeCell ref="AM20:AN20"/>
    <mergeCell ref="AO20:AP20"/>
    <mergeCell ref="B20:D20"/>
    <mergeCell ref="E20:G20"/>
    <mergeCell ref="H20:J20"/>
    <mergeCell ref="K20:M20"/>
    <mergeCell ref="N20:P20"/>
    <mergeCell ref="AQ20:AT20"/>
    <mergeCell ref="AU20:AV20"/>
    <mergeCell ref="Q20:S20"/>
    <mergeCell ref="T20:V20"/>
    <mergeCell ref="W20:Y20"/>
    <mergeCell ref="Z20:AB20"/>
    <mergeCell ref="AC20:AE20"/>
    <mergeCell ref="AF20:AG20"/>
    <mergeCell ref="AW21:AX21"/>
    <mergeCell ref="AW20:AX20"/>
    <mergeCell ref="AY21:BA21"/>
    <mergeCell ref="BB21:BD21"/>
    <mergeCell ref="BE21:BG21"/>
    <mergeCell ref="BH21:BJ21"/>
    <mergeCell ref="B22:D22"/>
    <mergeCell ref="E22:G22"/>
    <mergeCell ref="H22:J22"/>
    <mergeCell ref="K22:M22"/>
    <mergeCell ref="N22:P22"/>
    <mergeCell ref="AH21:AI21"/>
    <mergeCell ref="AJ21:AL21"/>
    <mergeCell ref="AM21:AN21"/>
    <mergeCell ref="AO21:AP21"/>
    <mergeCell ref="AQ21:AT21"/>
    <mergeCell ref="AU21:AV21"/>
    <mergeCell ref="Q21:S21"/>
    <mergeCell ref="T21:V21"/>
    <mergeCell ref="W21:Y21"/>
    <mergeCell ref="Z21:AB21"/>
    <mergeCell ref="AC21:AE21"/>
    <mergeCell ref="AF21:AG21"/>
    <mergeCell ref="AW22:AX22"/>
    <mergeCell ref="AY22:BA22"/>
    <mergeCell ref="BB22:BD22"/>
    <mergeCell ref="BE22:BG22"/>
    <mergeCell ref="BH22:BJ22"/>
    <mergeCell ref="AQ22:AT22"/>
    <mergeCell ref="AU22:AV22"/>
    <mergeCell ref="Q22:S22"/>
    <mergeCell ref="T22:V22"/>
    <mergeCell ref="W22:Y22"/>
    <mergeCell ref="Z22:AB22"/>
    <mergeCell ref="AC22:AE22"/>
    <mergeCell ref="AF22:AG22"/>
    <mergeCell ref="H23:S23"/>
    <mergeCell ref="T23:V23"/>
    <mergeCell ref="W23:AB23"/>
    <mergeCell ref="AH22:AI22"/>
    <mergeCell ref="AJ22:AL22"/>
    <mergeCell ref="AM22:AN22"/>
    <mergeCell ref="AO22:AP22"/>
    <mergeCell ref="B23:D23"/>
    <mergeCell ref="E23:G23"/>
    <mergeCell ref="BB23:BD23"/>
    <mergeCell ref="BE23:BG23"/>
    <mergeCell ref="BH23:BJ23"/>
    <mergeCell ref="AC23:AE23"/>
    <mergeCell ref="AF23:AI23"/>
    <mergeCell ref="AJ23:AL23"/>
    <mergeCell ref="AM23:AP23"/>
    <mergeCell ref="AQ23:AT23"/>
    <mergeCell ref="AU23:AX23"/>
    <mergeCell ref="AY23:BA23"/>
  </mergeCells>
  <printOptions horizontalCentered="1"/>
  <pageMargins left="0.55118110236220474" right="0.74803149606299213" top="0.78740157480314965" bottom="0.19685039370078741" header="0" footer="0"/>
  <pageSetup paperSize="9" scale="73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tabSelected="1" topLeftCell="A7" zoomScaleNormal="100" zoomScaleSheetLayoutView="70" workbookViewId="0">
      <selection activeCell="Z13" sqref="Z13:AA13"/>
    </sheetView>
  </sheetViews>
  <sheetFormatPr defaultRowHeight="15" x14ac:dyDescent="0.25"/>
  <cols>
    <col min="1" max="1" width="8.7109375" style="9" customWidth="1"/>
    <col min="2" max="2" width="52.85546875" style="9" customWidth="1"/>
    <col min="3" max="4" width="5.7109375" style="9" customWidth="1"/>
    <col min="5" max="7" width="5.5703125" style="9" customWidth="1"/>
    <col min="8" max="27" width="7.7109375" style="9" customWidth="1"/>
    <col min="28" max="16384" width="9.140625" style="9"/>
  </cols>
  <sheetData>
    <row r="1" spans="1:27" ht="48" customHeight="1" x14ac:dyDescent="0.25">
      <c r="A1" s="262" t="s">
        <v>70</v>
      </c>
      <c r="B1" s="255" t="s">
        <v>71</v>
      </c>
      <c r="C1" s="265" t="s">
        <v>205</v>
      </c>
      <c r="D1" s="266"/>
      <c r="E1" s="269" t="s">
        <v>72</v>
      </c>
      <c r="F1" s="270"/>
      <c r="G1" s="270"/>
      <c r="H1" s="271" t="s">
        <v>73</v>
      </c>
      <c r="I1" s="246" t="s">
        <v>74</v>
      </c>
      <c r="J1" s="247"/>
      <c r="K1" s="247"/>
      <c r="L1" s="247"/>
      <c r="M1" s="247"/>
      <c r="N1" s="247"/>
      <c r="O1" s="248"/>
      <c r="P1" s="255" t="s">
        <v>75</v>
      </c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7"/>
    </row>
    <row r="2" spans="1:27" ht="8.25" customHeight="1" x14ac:dyDescent="0.25">
      <c r="A2" s="263"/>
      <c r="B2" s="264"/>
      <c r="C2" s="267"/>
      <c r="D2" s="268"/>
      <c r="E2" s="279" t="s">
        <v>76</v>
      </c>
      <c r="F2" s="280" t="s">
        <v>77</v>
      </c>
      <c r="G2" s="280" t="s">
        <v>78</v>
      </c>
      <c r="H2" s="272"/>
      <c r="I2" s="244" t="s">
        <v>142</v>
      </c>
      <c r="J2" s="259" t="s">
        <v>206</v>
      </c>
      <c r="K2" s="260"/>
      <c r="L2" s="260"/>
      <c r="M2" s="260"/>
      <c r="N2" s="260"/>
      <c r="O2" s="261"/>
      <c r="P2" s="254" t="s">
        <v>79</v>
      </c>
      <c r="Q2" s="254"/>
      <c r="R2" s="254"/>
      <c r="S2" s="254"/>
      <c r="T2" s="254" t="s">
        <v>80</v>
      </c>
      <c r="U2" s="254"/>
      <c r="V2" s="254"/>
      <c r="W2" s="254"/>
      <c r="X2" s="254" t="s">
        <v>81</v>
      </c>
      <c r="Y2" s="254"/>
      <c r="Z2" s="254"/>
      <c r="AA2" s="258"/>
    </row>
    <row r="3" spans="1:27" ht="18.75" customHeight="1" x14ac:dyDescent="0.25">
      <c r="A3" s="263"/>
      <c r="B3" s="264"/>
      <c r="C3" s="273" t="s">
        <v>188</v>
      </c>
      <c r="D3" s="276" t="s">
        <v>189</v>
      </c>
      <c r="E3" s="279"/>
      <c r="F3" s="280"/>
      <c r="G3" s="280"/>
      <c r="H3" s="272"/>
      <c r="I3" s="244"/>
      <c r="J3" s="249"/>
      <c r="K3" s="250"/>
      <c r="L3" s="250"/>
      <c r="M3" s="250"/>
      <c r="N3" s="250"/>
      <c r="O3" s="251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8"/>
    </row>
    <row r="4" spans="1:27" ht="16.5" customHeight="1" x14ac:dyDescent="0.25">
      <c r="A4" s="263"/>
      <c r="B4" s="264"/>
      <c r="C4" s="274"/>
      <c r="D4" s="277"/>
      <c r="E4" s="279"/>
      <c r="F4" s="280"/>
      <c r="G4" s="280"/>
      <c r="H4" s="272"/>
      <c r="I4" s="244"/>
      <c r="J4" s="243" t="s">
        <v>88</v>
      </c>
      <c r="K4" s="249" t="s">
        <v>89</v>
      </c>
      <c r="L4" s="250"/>
      <c r="M4" s="250"/>
      <c r="N4" s="250"/>
      <c r="O4" s="251"/>
      <c r="P4" s="245" t="s">
        <v>83</v>
      </c>
      <c r="Q4" s="245"/>
      <c r="R4" s="245" t="s">
        <v>84</v>
      </c>
      <c r="S4" s="245"/>
      <c r="T4" s="245" t="s">
        <v>85</v>
      </c>
      <c r="U4" s="245"/>
      <c r="V4" s="245" t="s">
        <v>86</v>
      </c>
      <c r="W4" s="245"/>
      <c r="X4" s="254" t="s">
        <v>207</v>
      </c>
      <c r="Y4" s="254"/>
      <c r="Z4" s="254" t="s">
        <v>87</v>
      </c>
      <c r="AA4" s="258"/>
    </row>
    <row r="5" spans="1:27" ht="41.25" customHeight="1" x14ac:dyDescent="0.25">
      <c r="A5" s="263"/>
      <c r="B5" s="264"/>
      <c r="C5" s="274"/>
      <c r="D5" s="277"/>
      <c r="E5" s="279"/>
      <c r="F5" s="280"/>
      <c r="G5" s="280"/>
      <c r="H5" s="272"/>
      <c r="I5" s="244"/>
      <c r="J5" s="244"/>
      <c r="K5" s="244" t="s">
        <v>208</v>
      </c>
      <c r="L5" s="252" t="s">
        <v>209</v>
      </c>
      <c r="M5" s="253" t="s">
        <v>59</v>
      </c>
      <c r="N5" s="253" t="s">
        <v>82</v>
      </c>
      <c r="O5" s="253" t="s">
        <v>90</v>
      </c>
      <c r="P5" s="245"/>
      <c r="Q5" s="245"/>
      <c r="R5" s="245"/>
      <c r="S5" s="245"/>
      <c r="T5" s="245"/>
      <c r="U5" s="245"/>
      <c r="V5" s="245"/>
      <c r="W5" s="245"/>
      <c r="X5" s="254"/>
      <c r="Y5" s="254"/>
      <c r="Z5" s="254"/>
      <c r="AA5" s="258"/>
    </row>
    <row r="6" spans="1:27" ht="35.25" customHeight="1" x14ac:dyDescent="0.25">
      <c r="A6" s="263"/>
      <c r="B6" s="264"/>
      <c r="C6" s="275"/>
      <c r="D6" s="278"/>
      <c r="E6" s="279"/>
      <c r="F6" s="280"/>
      <c r="G6" s="280"/>
      <c r="H6" s="272"/>
      <c r="I6" s="244"/>
      <c r="J6" s="244"/>
      <c r="K6" s="244"/>
      <c r="L6" s="252"/>
      <c r="M6" s="243"/>
      <c r="N6" s="243"/>
      <c r="O6" s="243"/>
      <c r="P6" s="96" t="s">
        <v>172</v>
      </c>
      <c r="Q6" s="96" t="s">
        <v>173</v>
      </c>
      <c r="R6" s="96" t="s">
        <v>172</v>
      </c>
      <c r="S6" s="96" t="s">
        <v>173</v>
      </c>
      <c r="T6" s="96" t="s">
        <v>172</v>
      </c>
      <c r="U6" s="96" t="s">
        <v>173</v>
      </c>
      <c r="V6" s="96" t="s">
        <v>172</v>
      </c>
      <c r="W6" s="96" t="s">
        <v>173</v>
      </c>
      <c r="X6" s="96" t="s">
        <v>172</v>
      </c>
      <c r="Y6" s="96" t="s">
        <v>173</v>
      </c>
      <c r="Z6" s="96" t="s">
        <v>172</v>
      </c>
      <c r="AA6" s="154" t="s">
        <v>173</v>
      </c>
    </row>
    <row r="7" spans="1:27" x14ac:dyDescent="0.25">
      <c r="A7" s="97">
        <v>1</v>
      </c>
      <c r="B7" s="33">
        <v>2</v>
      </c>
      <c r="C7" s="97">
        <v>3</v>
      </c>
      <c r="D7" s="34">
        <v>4</v>
      </c>
      <c r="E7" s="85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20</v>
      </c>
      <c r="Q7" s="32">
        <v>21</v>
      </c>
      <c r="R7" s="32">
        <v>22</v>
      </c>
      <c r="S7" s="32">
        <v>23</v>
      </c>
      <c r="T7" s="32">
        <v>24</v>
      </c>
      <c r="U7" s="32">
        <v>25</v>
      </c>
      <c r="V7" s="32">
        <v>26</v>
      </c>
      <c r="W7" s="32">
        <v>27</v>
      </c>
      <c r="X7" s="32">
        <v>28</v>
      </c>
      <c r="Y7" s="32">
        <v>29</v>
      </c>
      <c r="Z7" s="32">
        <v>30</v>
      </c>
      <c r="AA7" s="147">
        <v>31</v>
      </c>
    </row>
    <row r="8" spans="1:27" x14ac:dyDescent="0.25">
      <c r="A8" s="98"/>
      <c r="B8" s="99" t="s">
        <v>191</v>
      </c>
      <c r="C8" s="98"/>
      <c r="D8" s="100"/>
      <c r="E8" s="101"/>
      <c r="F8" s="102"/>
      <c r="G8" s="102"/>
      <c r="H8" s="103">
        <f t="shared" ref="H8:O8" si="0">H9+H63</f>
        <v>4664</v>
      </c>
      <c r="I8" s="103">
        <f t="shared" si="0"/>
        <v>504</v>
      </c>
      <c r="J8" s="103">
        <f t="shared" si="0"/>
        <v>4160</v>
      </c>
      <c r="K8" s="103">
        <f t="shared" si="0"/>
        <v>960</v>
      </c>
      <c r="L8" s="103">
        <f t="shared" si="0"/>
        <v>2922</v>
      </c>
      <c r="M8" s="103">
        <f t="shared" si="0"/>
        <v>144</v>
      </c>
      <c r="N8" s="103">
        <f t="shared" si="0"/>
        <v>122</v>
      </c>
      <c r="O8" s="103">
        <f t="shared" si="0"/>
        <v>12</v>
      </c>
      <c r="P8" s="103">
        <f>P9+P63</f>
        <v>576</v>
      </c>
      <c r="Q8" s="103">
        <f t="shared" ref="Q8:W8" si="1">Q9+Q63</f>
        <v>0</v>
      </c>
      <c r="R8" s="103">
        <f t="shared" si="1"/>
        <v>612</v>
      </c>
      <c r="S8" s="103">
        <f t="shared" si="1"/>
        <v>0</v>
      </c>
      <c r="T8" s="103">
        <f t="shared" si="1"/>
        <v>612</v>
      </c>
      <c r="U8" s="103">
        <f t="shared" si="1"/>
        <v>0</v>
      </c>
      <c r="V8" s="103">
        <f t="shared" si="1"/>
        <v>648</v>
      </c>
      <c r="W8" s="103">
        <f t="shared" si="1"/>
        <v>0</v>
      </c>
      <c r="X8" s="103">
        <f t="shared" ref="X8:AA8" si="2">X9+X63</f>
        <v>648</v>
      </c>
      <c r="Y8" s="103">
        <f t="shared" si="2"/>
        <v>0</v>
      </c>
      <c r="Z8" s="103">
        <f t="shared" si="2"/>
        <v>308</v>
      </c>
      <c r="AA8" s="104">
        <f t="shared" si="2"/>
        <v>0</v>
      </c>
    </row>
    <row r="9" spans="1:27" x14ac:dyDescent="0.25">
      <c r="A9" s="98"/>
      <c r="B9" s="99" t="s">
        <v>190</v>
      </c>
      <c r="C9" s="98">
        <f t="shared" ref="C9:W9" si="3">C10+C17+C22+C38+C60</f>
        <v>3168</v>
      </c>
      <c r="D9" s="100">
        <f t="shared" si="3"/>
        <v>1296</v>
      </c>
      <c r="E9" s="101">
        <f t="shared" si="3"/>
        <v>0</v>
      </c>
      <c r="F9" s="102">
        <f t="shared" si="3"/>
        <v>0</v>
      </c>
      <c r="G9" s="102">
        <f t="shared" si="3"/>
        <v>6</v>
      </c>
      <c r="H9" s="103">
        <f>H10+H17+H22+H38+H60</f>
        <v>4464</v>
      </c>
      <c r="I9" s="103">
        <f t="shared" si="3"/>
        <v>484</v>
      </c>
      <c r="J9" s="103">
        <f>J10+J17+J22+J38+J60</f>
        <v>3980</v>
      </c>
      <c r="K9" s="103">
        <f>K10+K17+K22+K38+K60</f>
        <v>910</v>
      </c>
      <c r="L9" s="103">
        <f>L10+L17+L22+L38+L60</f>
        <v>2802</v>
      </c>
      <c r="M9" s="103">
        <f t="shared" si="3"/>
        <v>134</v>
      </c>
      <c r="N9" s="103">
        <f t="shared" si="3"/>
        <v>122</v>
      </c>
      <c r="O9" s="103">
        <f t="shared" si="3"/>
        <v>12</v>
      </c>
      <c r="P9" s="103">
        <f>P10+P17+P22+P38+P60</f>
        <v>576</v>
      </c>
      <c r="Q9" s="103">
        <v>0</v>
      </c>
      <c r="R9" s="103">
        <f t="shared" si="3"/>
        <v>576</v>
      </c>
      <c r="S9" s="103">
        <f t="shared" si="3"/>
        <v>0</v>
      </c>
      <c r="T9" s="103">
        <f>T10+T17+T22+T38+T60</f>
        <v>576</v>
      </c>
      <c r="U9" s="103">
        <f t="shared" si="3"/>
        <v>0</v>
      </c>
      <c r="V9" s="103">
        <f t="shared" si="3"/>
        <v>612</v>
      </c>
      <c r="W9" s="103">
        <f t="shared" si="3"/>
        <v>0</v>
      </c>
      <c r="X9" s="103">
        <f t="shared" ref="X9:Y9" si="4">X10+X17+X22+X38+X60</f>
        <v>612</v>
      </c>
      <c r="Y9" s="103">
        <f t="shared" si="4"/>
        <v>0</v>
      </c>
      <c r="Z9" s="103">
        <f>Z10+Z17+Z22+Z38+Z60</f>
        <v>272</v>
      </c>
      <c r="AA9" s="104"/>
    </row>
    <row r="10" spans="1:27" x14ac:dyDescent="0.25">
      <c r="A10" s="36" t="s">
        <v>95</v>
      </c>
      <c r="B10" s="37" t="s">
        <v>96</v>
      </c>
      <c r="C10" s="86">
        <f>SUM(C11:C16)</f>
        <v>468</v>
      </c>
      <c r="D10" s="38">
        <f>SUM(D11:D16)</f>
        <v>40</v>
      </c>
      <c r="E10" s="105"/>
      <c r="F10" s="106"/>
      <c r="G10" s="106"/>
      <c r="H10" s="107">
        <f>SUM(H11:H16)</f>
        <v>508</v>
      </c>
      <c r="I10" s="107">
        <f t="shared" ref="I10:L10" si="5">SUM(I11:I16)</f>
        <v>54</v>
      </c>
      <c r="J10" s="107">
        <f t="shared" si="5"/>
        <v>454</v>
      </c>
      <c r="K10" s="107">
        <f t="shared" si="5"/>
        <v>86</v>
      </c>
      <c r="L10" s="107">
        <f t="shared" si="5"/>
        <v>326</v>
      </c>
      <c r="M10" s="107">
        <f t="shared" ref="M10" si="6">SUM(M11:M16)</f>
        <v>34</v>
      </c>
      <c r="N10" s="107">
        <f t="shared" ref="N10" si="7">SUM(N11:N16)</f>
        <v>8</v>
      </c>
      <c r="O10" s="107">
        <f t="shared" ref="O10" si="8">SUM(O11:O16)</f>
        <v>0</v>
      </c>
      <c r="P10" s="107">
        <f t="shared" ref="P10" si="9">SUM(P11:P16)</f>
        <v>142</v>
      </c>
      <c r="Q10" s="107">
        <f t="shared" ref="Q10" si="10">SUM(Q11:Q16)</f>
        <v>0</v>
      </c>
      <c r="R10" s="107">
        <f t="shared" ref="R10" si="11">SUM(R11:R16)</f>
        <v>102</v>
      </c>
      <c r="S10" s="107">
        <f t="shared" ref="S10" si="12">SUM(S11:S16)</f>
        <v>0</v>
      </c>
      <c r="T10" s="107">
        <f t="shared" ref="T10" si="13">SUM(T11:T16)</f>
        <v>58</v>
      </c>
      <c r="U10" s="107">
        <f t="shared" ref="U10" si="14">SUM(U11:U16)</f>
        <v>0</v>
      </c>
      <c r="V10" s="107">
        <f t="shared" ref="V10" si="15">SUM(V11:V16)</f>
        <v>62</v>
      </c>
      <c r="W10" s="107">
        <f t="shared" ref="W10" si="16">SUM(W11:W16)</f>
        <v>0</v>
      </c>
      <c r="X10" s="107">
        <f t="shared" ref="X10" si="17">SUM(X11:X16)</f>
        <v>26</v>
      </c>
      <c r="Y10" s="107">
        <f t="shared" ref="Y10" si="18">SUM(Y11:Y16)</f>
        <v>0</v>
      </c>
      <c r="Z10" s="107">
        <f t="shared" ref="Z10" si="19">SUM(Z11:Z16)</f>
        <v>64</v>
      </c>
      <c r="AA10" s="107">
        <f t="shared" ref="AA10" si="20">SUM(AA11:AA16)</f>
        <v>0</v>
      </c>
    </row>
    <row r="11" spans="1:27" x14ac:dyDescent="0.25">
      <c r="A11" s="157" t="s">
        <v>97</v>
      </c>
      <c r="B11" s="79" t="s">
        <v>98</v>
      </c>
      <c r="C11" s="87">
        <v>48</v>
      </c>
      <c r="D11" s="88"/>
      <c r="E11" s="85">
        <v>2</v>
      </c>
      <c r="F11" s="155"/>
      <c r="G11" s="155"/>
      <c r="H11" s="42">
        <f>I11+J11</f>
        <v>48</v>
      </c>
      <c r="I11" s="12">
        <v>6</v>
      </c>
      <c r="J11" s="11">
        <f>K11+L11+M11+N11+O11</f>
        <v>42</v>
      </c>
      <c r="K11" s="155">
        <v>18</v>
      </c>
      <c r="L11" s="155">
        <v>20</v>
      </c>
      <c r="M11" s="155">
        <v>2</v>
      </c>
      <c r="N11" s="155">
        <v>2</v>
      </c>
      <c r="O11" s="155"/>
      <c r="P11" s="12"/>
      <c r="Q11" s="155"/>
      <c r="R11" s="155">
        <v>42</v>
      </c>
      <c r="S11" s="155" t="s">
        <v>170</v>
      </c>
      <c r="T11" s="155"/>
      <c r="U11" s="155"/>
      <c r="V11" s="155"/>
      <c r="W11" s="155"/>
      <c r="X11" s="155"/>
      <c r="Y11" s="155"/>
      <c r="Z11" s="146"/>
      <c r="AA11" s="156"/>
    </row>
    <row r="12" spans="1:27" ht="15" customHeight="1" x14ac:dyDescent="0.25">
      <c r="A12" s="157" t="s">
        <v>99</v>
      </c>
      <c r="B12" s="79" t="s">
        <v>91</v>
      </c>
      <c r="C12" s="87">
        <v>48</v>
      </c>
      <c r="D12" s="88"/>
      <c r="E12" s="85">
        <v>1</v>
      </c>
      <c r="F12" s="155"/>
      <c r="G12" s="155"/>
      <c r="H12" s="42">
        <f t="shared" ref="H12:H16" si="21">I12+J12</f>
        <v>48</v>
      </c>
      <c r="I12" s="12">
        <v>6</v>
      </c>
      <c r="J12" s="11">
        <f t="shared" ref="J12" si="22">K12+L12+M12+N12+O12</f>
        <v>42</v>
      </c>
      <c r="K12" s="155">
        <v>18</v>
      </c>
      <c r="L12" s="155">
        <v>20</v>
      </c>
      <c r="M12" s="155">
        <v>2</v>
      </c>
      <c r="N12" s="155">
        <v>2</v>
      </c>
      <c r="O12" s="155"/>
      <c r="P12" s="12">
        <v>42</v>
      </c>
      <c r="Q12" s="109" t="s">
        <v>170</v>
      </c>
      <c r="R12" s="155"/>
      <c r="S12" s="155"/>
      <c r="T12" s="155"/>
      <c r="U12" s="155"/>
      <c r="V12" s="155"/>
      <c r="W12" s="155"/>
      <c r="X12" s="155"/>
      <c r="Y12" s="155"/>
      <c r="Z12" s="12"/>
      <c r="AA12" s="156"/>
    </row>
    <row r="13" spans="1:27" x14ac:dyDescent="0.25">
      <c r="A13" s="157" t="s">
        <v>100</v>
      </c>
      <c r="B13" s="79" t="s">
        <v>101</v>
      </c>
      <c r="C13" s="87">
        <v>48</v>
      </c>
      <c r="D13" s="88"/>
      <c r="E13" s="85"/>
      <c r="F13" s="155"/>
      <c r="G13" s="155">
        <v>1</v>
      </c>
      <c r="H13" s="42">
        <f t="shared" si="21"/>
        <v>48</v>
      </c>
      <c r="I13" s="12">
        <v>6</v>
      </c>
      <c r="J13" s="11">
        <f>K13+L13+M13+N13+O13</f>
        <v>42</v>
      </c>
      <c r="K13" s="155">
        <v>16</v>
      </c>
      <c r="L13" s="155">
        <v>20</v>
      </c>
      <c r="M13" s="155">
        <v>4</v>
      </c>
      <c r="N13" s="155">
        <v>2</v>
      </c>
      <c r="O13" s="155"/>
      <c r="P13" s="155">
        <v>42</v>
      </c>
      <c r="Q13" s="10" t="s">
        <v>175</v>
      </c>
      <c r="R13" s="155"/>
      <c r="S13" s="155"/>
      <c r="T13" s="155"/>
      <c r="U13" s="155"/>
      <c r="V13" s="11"/>
      <c r="W13" s="11"/>
      <c r="X13" s="155"/>
      <c r="Y13" s="155"/>
      <c r="Z13" s="12"/>
      <c r="AA13" s="153"/>
    </row>
    <row r="14" spans="1:27" x14ac:dyDescent="0.25">
      <c r="A14" s="157" t="s">
        <v>102</v>
      </c>
      <c r="B14" s="79" t="s">
        <v>210</v>
      </c>
      <c r="C14" s="87">
        <v>162</v>
      </c>
      <c r="D14" s="88"/>
      <c r="E14" s="85"/>
      <c r="F14" s="152" t="s">
        <v>254</v>
      </c>
      <c r="G14" s="155">
        <v>4</v>
      </c>
      <c r="H14" s="42">
        <f>I14+J14</f>
        <v>162</v>
      </c>
      <c r="I14" s="12">
        <v>24</v>
      </c>
      <c r="J14" s="11">
        <f>K14+L14+M14+N14+O14</f>
        <v>138</v>
      </c>
      <c r="K14" s="155">
        <v>10</v>
      </c>
      <c r="L14" s="155">
        <v>118</v>
      </c>
      <c r="M14" s="155">
        <v>10</v>
      </c>
      <c r="N14" s="155"/>
      <c r="O14" s="155"/>
      <c r="P14" s="155">
        <v>34</v>
      </c>
      <c r="Q14" s="155" t="s">
        <v>245</v>
      </c>
      <c r="R14" s="155">
        <v>34</v>
      </c>
      <c r="S14" s="155" t="s">
        <v>245</v>
      </c>
      <c r="T14" s="155">
        <v>34</v>
      </c>
      <c r="U14" s="155" t="s">
        <v>245</v>
      </c>
      <c r="V14" s="155">
        <v>36</v>
      </c>
      <c r="W14" s="10" t="s">
        <v>175</v>
      </c>
      <c r="X14" s="155"/>
      <c r="Y14" s="155"/>
      <c r="Z14" s="12"/>
      <c r="AA14" s="156"/>
    </row>
    <row r="15" spans="1:27" x14ac:dyDescent="0.25">
      <c r="A15" s="157" t="s">
        <v>103</v>
      </c>
      <c r="B15" s="79" t="s">
        <v>104</v>
      </c>
      <c r="C15" s="87">
        <v>162</v>
      </c>
      <c r="D15" s="88"/>
      <c r="E15" s="85"/>
      <c r="F15" s="152" t="s">
        <v>255</v>
      </c>
      <c r="G15" s="155">
        <v>6</v>
      </c>
      <c r="H15" s="42">
        <f t="shared" si="21"/>
        <v>162</v>
      </c>
      <c r="I15" s="12">
        <v>8</v>
      </c>
      <c r="J15" s="11">
        <f>K15+L15+M15+N15+O15</f>
        <v>154</v>
      </c>
      <c r="K15" s="155">
        <v>12</v>
      </c>
      <c r="L15" s="155">
        <v>128</v>
      </c>
      <c r="M15" s="155">
        <v>14</v>
      </c>
      <c r="N15" s="155"/>
      <c r="O15" s="155"/>
      <c r="P15" s="155">
        <v>24</v>
      </c>
      <c r="Q15" s="155" t="s">
        <v>245</v>
      </c>
      <c r="R15" s="155">
        <v>26</v>
      </c>
      <c r="S15" s="155" t="s">
        <v>245</v>
      </c>
      <c r="T15" s="155">
        <v>24</v>
      </c>
      <c r="U15" s="155" t="s">
        <v>245</v>
      </c>
      <c r="V15" s="155">
        <v>26</v>
      </c>
      <c r="W15" s="155" t="s">
        <v>245</v>
      </c>
      <c r="X15" s="155">
        <v>26</v>
      </c>
      <c r="Y15" s="155" t="s">
        <v>245</v>
      </c>
      <c r="Z15" s="12">
        <v>28</v>
      </c>
      <c r="AA15" s="153" t="s">
        <v>175</v>
      </c>
    </row>
    <row r="16" spans="1:27" x14ac:dyDescent="0.25">
      <c r="A16" s="157" t="s">
        <v>105</v>
      </c>
      <c r="B16" s="80" t="s">
        <v>244</v>
      </c>
      <c r="C16" s="87"/>
      <c r="D16" s="88">
        <v>40</v>
      </c>
      <c r="E16" s="85">
        <v>6</v>
      </c>
      <c r="F16" s="155"/>
      <c r="G16" s="155"/>
      <c r="H16" s="42">
        <f t="shared" si="21"/>
        <v>40</v>
      </c>
      <c r="I16" s="12">
        <v>4</v>
      </c>
      <c r="J16" s="11">
        <f>K16+L16+M16+N16+O16</f>
        <v>36</v>
      </c>
      <c r="K16" s="155">
        <v>12</v>
      </c>
      <c r="L16" s="155">
        <v>20</v>
      </c>
      <c r="M16" s="155">
        <v>2</v>
      </c>
      <c r="N16" s="155">
        <v>2</v>
      </c>
      <c r="O16" s="155"/>
      <c r="P16" s="155"/>
      <c r="Q16" s="155"/>
      <c r="R16" s="155"/>
      <c r="S16" s="155"/>
      <c r="T16" s="12"/>
      <c r="U16" s="155"/>
      <c r="V16" s="155"/>
      <c r="W16" s="155"/>
      <c r="X16" s="155"/>
      <c r="Y16" s="155"/>
      <c r="Z16" s="12">
        <v>36</v>
      </c>
      <c r="AA16" s="156" t="s">
        <v>170</v>
      </c>
    </row>
    <row r="17" spans="1:27" x14ac:dyDescent="0.25">
      <c r="A17" s="36" t="s">
        <v>106</v>
      </c>
      <c r="B17" s="37" t="s">
        <v>107</v>
      </c>
      <c r="C17" s="86">
        <f>SUM(C18:C21)</f>
        <v>144</v>
      </c>
      <c r="D17" s="38">
        <f>SUM(D18:D21)</f>
        <v>220</v>
      </c>
      <c r="E17" s="105"/>
      <c r="F17" s="106"/>
      <c r="G17" s="106"/>
      <c r="H17" s="107">
        <f>SUM(H18:H21)</f>
        <v>364</v>
      </c>
      <c r="I17" s="107">
        <f t="shared" ref="I17:AA17" si="23">SUM(I18:I21)</f>
        <v>16</v>
      </c>
      <c r="J17" s="107">
        <f t="shared" si="23"/>
        <v>348</v>
      </c>
      <c r="K17" s="107">
        <f t="shared" si="23"/>
        <v>84</v>
      </c>
      <c r="L17" s="107">
        <f t="shared" si="23"/>
        <v>224</v>
      </c>
      <c r="M17" s="107">
        <f t="shared" si="23"/>
        <v>14</v>
      </c>
      <c r="N17" s="107">
        <f t="shared" si="23"/>
        <v>26</v>
      </c>
      <c r="O17" s="107">
        <f t="shared" si="23"/>
        <v>0</v>
      </c>
      <c r="P17" s="107">
        <f t="shared" si="23"/>
        <v>130</v>
      </c>
      <c r="Q17" s="107">
        <f t="shared" si="23"/>
        <v>0</v>
      </c>
      <c r="R17" s="107">
        <f t="shared" si="23"/>
        <v>78</v>
      </c>
      <c r="S17" s="107">
        <f t="shared" si="23"/>
        <v>0</v>
      </c>
      <c r="T17" s="107">
        <f t="shared" si="23"/>
        <v>104</v>
      </c>
      <c r="U17" s="107">
        <f t="shared" si="23"/>
        <v>0</v>
      </c>
      <c r="V17" s="107">
        <f t="shared" si="23"/>
        <v>0</v>
      </c>
      <c r="W17" s="107">
        <f t="shared" si="23"/>
        <v>0</v>
      </c>
      <c r="X17" s="107">
        <f t="shared" si="23"/>
        <v>0</v>
      </c>
      <c r="Y17" s="107">
        <f t="shared" si="23"/>
        <v>0</v>
      </c>
      <c r="Z17" s="107">
        <f t="shared" si="23"/>
        <v>36</v>
      </c>
      <c r="AA17" s="107">
        <f t="shared" si="23"/>
        <v>0</v>
      </c>
    </row>
    <row r="18" spans="1:27" x14ac:dyDescent="0.25">
      <c r="A18" s="157" t="s">
        <v>108</v>
      </c>
      <c r="B18" s="79" t="s">
        <v>109</v>
      </c>
      <c r="C18" s="87">
        <v>72</v>
      </c>
      <c r="D18" s="88">
        <v>36</v>
      </c>
      <c r="E18" s="85"/>
      <c r="F18" s="155"/>
      <c r="G18" s="155">
        <v>1</v>
      </c>
      <c r="H18" s="12">
        <f>I18+J18</f>
        <v>108</v>
      </c>
      <c r="I18" s="12">
        <v>4</v>
      </c>
      <c r="J18" s="11">
        <f>K18+L18+M18+N18+O18</f>
        <v>104</v>
      </c>
      <c r="K18" s="155">
        <v>24</v>
      </c>
      <c r="L18" s="155">
        <v>68</v>
      </c>
      <c r="M18" s="155">
        <v>4</v>
      </c>
      <c r="N18" s="155">
        <v>8</v>
      </c>
      <c r="O18" s="155"/>
      <c r="P18" s="12">
        <v>104</v>
      </c>
      <c r="Q18" s="10" t="s">
        <v>175</v>
      </c>
      <c r="R18" s="155"/>
      <c r="S18" s="155"/>
      <c r="T18" s="155"/>
      <c r="U18" s="155"/>
      <c r="V18" s="155"/>
      <c r="W18" s="155"/>
      <c r="X18" s="155"/>
      <c r="Y18" s="155"/>
      <c r="Z18" s="12"/>
      <c r="AA18" s="156"/>
    </row>
    <row r="19" spans="1:27" x14ac:dyDescent="0.25">
      <c r="A19" s="157" t="s">
        <v>110</v>
      </c>
      <c r="B19" s="79" t="s">
        <v>223</v>
      </c>
      <c r="C19" s="87">
        <v>36</v>
      </c>
      <c r="D19" s="88">
        <v>72</v>
      </c>
      <c r="E19" s="85"/>
      <c r="F19" s="155"/>
      <c r="G19" s="155">
        <v>2</v>
      </c>
      <c r="H19" s="12">
        <f t="shared" ref="H19:H21" si="24">I19+J19</f>
        <v>108</v>
      </c>
      <c r="I19" s="12">
        <v>4</v>
      </c>
      <c r="J19" s="11">
        <f t="shared" ref="J19:J21" si="25">K19+L19+M19+N19+O19</f>
        <v>104</v>
      </c>
      <c r="K19" s="155">
        <v>24</v>
      </c>
      <c r="L19" s="155">
        <v>68</v>
      </c>
      <c r="M19" s="155">
        <v>4</v>
      </c>
      <c r="N19" s="155">
        <v>8</v>
      </c>
      <c r="O19" s="155"/>
      <c r="P19" s="155">
        <v>26</v>
      </c>
      <c r="Q19" s="10" t="s">
        <v>247</v>
      </c>
      <c r="R19" s="155">
        <v>78</v>
      </c>
      <c r="S19" s="10" t="s">
        <v>175</v>
      </c>
      <c r="T19" s="12"/>
      <c r="U19" s="155"/>
      <c r="V19" s="155"/>
      <c r="W19" s="155"/>
      <c r="X19" s="155"/>
      <c r="Y19" s="155"/>
      <c r="Z19" s="12"/>
      <c r="AA19" s="156"/>
    </row>
    <row r="20" spans="1:27" x14ac:dyDescent="0.25">
      <c r="A20" s="157" t="s">
        <v>111</v>
      </c>
      <c r="B20" s="79" t="s">
        <v>163</v>
      </c>
      <c r="C20" s="87">
        <v>36</v>
      </c>
      <c r="D20" s="88">
        <v>72</v>
      </c>
      <c r="E20" s="85"/>
      <c r="F20" s="155"/>
      <c r="G20" s="155">
        <v>3</v>
      </c>
      <c r="H20" s="12">
        <f t="shared" si="24"/>
        <v>108</v>
      </c>
      <c r="I20" s="12">
        <v>4</v>
      </c>
      <c r="J20" s="11">
        <f t="shared" si="25"/>
        <v>104</v>
      </c>
      <c r="K20" s="155">
        <v>24</v>
      </c>
      <c r="L20" s="155">
        <v>68</v>
      </c>
      <c r="M20" s="155">
        <v>4</v>
      </c>
      <c r="N20" s="155">
        <v>8</v>
      </c>
      <c r="O20" s="155"/>
      <c r="P20" s="155"/>
      <c r="Q20" s="155"/>
      <c r="R20" s="12"/>
      <c r="S20" s="155"/>
      <c r="T20" s="155">
        <v>104</v>
      </c>
      <c r="U20" s="10" t="s">
        <v>175</v>
      </c>
      <c r="V20" s="155"/>
      <c r="W20" s="155"/>
      <c r="X20" s="155"/>
      <c r="Y20" s="155"/>
      <c r="Z20" s="12"/>
      <c r="AA20" s="156"/>
    </row>
    <row r="21" spans="1:27" x14ac:dyDescent="0.25">
      <c r="A21" s="157" t="s">
        <v>112</v>
      </c>
      <c r="B21" s="79" t="s">
        <v>113</v>
      </c>
      <c r="C21" s="87"/>
      <c r="D21" s="88">
        <v>40</v>
      </c>
      <c r="E21" s="85">
        <v>6</v>
      </c>
      <c r="F21" s="155"/>
      <c r="G21" s="155"/>
      <c r="H21" s="12">
        <f t="shared" si="24"/>
        <v>40</v>
      </c>
      <c r="I21" s="12">
        <v>4</v>
      </c>
      <c r="J21" s="11">
        <f t="shared" si="25"/>
        <v>36</v>
      </c>
      <c r="K21" s="155">
        <v>12</v>
      </c>
      <c r="L21" s="155">
        <v>20</v>
      </c>
      <c r="M21" s="155">
        <v>2</v>
      </c>
      <c r="N21" s="155">
        <v>2</v>
      </c>
      <c r="O21" s="155"/>
      <c r="P21" s="155"/>
      <c r="Q21" s="155"/>
      <c r="R21" s="155"/>
      <c r="S21" s="155"/>
      <c r="T21" s="155"/>
      <c r="U21" s="155"/>
      <c r="V21" s="12"/>
      <c r="W21" s="155"/>
      <c r="X21" s="155"/>
      <c r="Y21" s="155"/>
      <c r="Z21" s="12">
        <v>36</v>
      </c>
      <c r="AA21" s="156" t="s">
        <v>170</v>
      </c>
    </row>
    <row r="22" spans="1:27" x14ac:dyDescent="0.25">
      <c r="A22" s="36" t="s">
        <v>114</v>
      </c>
      <c r="B22" s="37" t="s">
        <v>211</v>
      </c>
      <c r="C22" s="86">
        <f>SUM(C23:C35)</f>
        <v>612</v>
      </c>
      <c r="D22" s="38">
        <f>SUM(D23:D37)</f>
        <v>306</v>
      </c>
      <c r="E22" s="105"/>
      <c r="F22" s="106"/>
      <c r="G22" s="106"/>
      <c r="H22" s="107">
        <f>SUM(H23:H37)</f>
        <v>918</v>
      </c>
      <c r="I22" s="107">
        <f t="shared" ref="I22:AA22" si="26">SUM(I23:I37)</f>
        <v>98</v>
      </c>
      <c r="J22" s="107">
        <f t="shared" si="26"/>
        <v>820</v>
      </c>
      <c r="K22" s="107">
        <f t="shared" si="26"/>
        <v>242</v>
      </c>
      <c r="L22" s="107">
        <f t="shared" si="26"/>
        <v>500</v>
      </c>
      <c r="M22" s="107">
        <f t="shared" si="26"/>
        <v>36</v>
      </c>
      <c r="N22" s="107">
        <f t="shared" si="26"/>
        <v>38</v>
      </c>
      <c r="O22" s="107">
        <f t="shared" si="26"/>
        <v>4</v>
      </c>
      <c r="P22" s="107">
        <f t="shared" si="26"/>
        <v>142</v>
      </c>
      <c r="Q22" s="107">
        <f t="shared" si="26"/>
        <v>0</v>
      </c>
      <c r="R22" s="107">
        <f t="shared" si="26"/>
        <v>50</v>
      </c>
      <c r="S22" s="107">
        <f t="shared" si="26"/>
        <v>0</v>
      </c>
      <c r="T22" s="107">
        <f t="shared" si="26"/>
        <v>106</v>
      </c>
      <c r="U22" s="107">
        <f t="shared" si="26"/>
        <v>0</v>
      </c>
      <c r="V22" s="107">
        <f t="shared" si="26"/>
        <v>184</v>
      </c>
      <c r="W22" s="107">
        <f t="shared" si="26"/>
        <v>0</v>
      </c>
      <c r="X22" s="107">
        <f t="shared" si="26"/>
        <v>166</v>
      </c>
      <c r="Y22" s="107">
        <f t="shared" si="26"/>
        <v>0</v>
      </c>
      <c r="Z22" s="107">
        <f t="shared" si="26"/>
        <v>172</v>
      </c>
      <c r="AA22" s="107">
        <f t="shared" si="26"/>
        <v>0</v>
      </c>
    </row>
    <row r="23" spans="1:27" x14ac:dyDescent="0.25">
      <c r="A23" s="157" t="s">
        <v>115</v>
      </c>
      <c r="B23" s="79" t="s">
        <v>224</v>
      </c>
      <c r="C23" s="87">
        <v>48</v>
      </c>
      <c r="D23" s="88">
        <v>24</v>
      </c>
      <c r="E23" s="85"/>
      <c r="F23" s="155"/>
      <c r="G23" s="155">
        <v>3</v>
      </c>
      <c r="H23" s="12">
        <f>I23+J23</f>
        <v>72</v>
      </c>
      <c r="I23" s="12">
        <v>8</v>
      </c>
      <c r="J23" s="11">
        <f>K23+L23+M23+N23+O23</f>
        <v>64</v>
      </c>
      <c r="K23" s="155">
        <v>20</v>
      </c>
      <c r="L23" s="155">
        <v>36</v>
      </c>
      <c r="M23" s="155">
        <v>4</v>
      </c>
      <c r="N23" s="155">
        <v>4</v>
      </c>
      <c r="O23" s="155"/>
      <c r="P23" s="12"/>
      <c r="Q23" s="10"/>
      <c r="R23" s="155"/>
      <c r="S23" s="155"/>
      <c r="T23" s="155">
        <v>64</v>
      </c>
      <c r="U23" s="10" t="s">
        <v>175</v>
      </c>
      <c r="V23" s="155"/>
      <c r="W23" s="155"/>
      <c r="X23" s="155"/>
      <c r="Y23" s="155"/>
      <c r="Z23" s="12"/>
      <c r="AA23" s="156"/>
    </row>
    <row r="24" spans="1:27" x14ac:dyDescent="0.25">
      <c r="A24" s="157" t="s">
        <v>116</v>
      </c>
      <c r="B24" s="79" t="s">
        <v>225</v>
      </c>
      <c r="C24" s="87">
        <v>68</v>
      </c>
      <c r="D24" s="88">
        <v>12</v>
      </c>
      <c r="E24" s="85"/>
      <c r="F24" s="155"/>
      <c r="G24" s="155">
        <v>4</v>
      </c>
      <c r="H24" s="12">
        <f>I24+J24</f>
        <v>80</v>
      </c>
      <c r="I24" s="12">
        <v>8</v>
      </c>
      <c r="J24" s="11">
        <f>K24+L24+M24+N24+O24</f>
        <v>72</v>
      </c>
      <c r="K24" s="155">
        <v>18</v>
      </c>
      <c r="L24" s="155">
        <v>46</v>
      </c>
      <c r="M24" s="155">
        <v>4</v>
      </c>
      <c r="N24" s="155">
        <v>4</v>
      </c>
      <c r="O24" s="155"/>
      <c r="P24" s="155"/>
      <c r="Q24" s="155"/>
      <c r="R24" s="12"/>
      <c r="S24" s="10"/>
      <c r="T24" s="155"/>
      <c r="U24" s="155"/>
      <c r="V24" s="155">
        <v>72</v>
      </c>
      <c r="W24" s="10" t="s">
        <v>175</v>
      </c>
      <c r="X24" s="155"/>
      <c r="Y24" s="155"/>
      <c r="Z24" s="12"/>
      <c r="AA24" s="156"/>
    </row>
    <row r="25" spans="1:27" x14ac:dyDescent="0.25">
      <c r="A25" s="157" t="s">
        <v>117</v>
      </c>
      <c r="B25" s="79" t="s">
        <v>226</v>
      </c>
      <c r="C25" s="87">
        <v>48</v>
      </c>
      <c r="D25" s="88">
        <v>20</v>
      </c>
      <c r="E25" s="85">
        <v>5</v>
      </c>
      <c r="F25" s="155"/>
      <c r="G25" s="155"/>
      <c r="H25" s="12">
        <f>I25+J25</f>
        <v>68</v>
      </c>
      <c r="I25" s="12">
        <v>8</v>
      </c>
      <c r="J25" s="11">
        <f>K25+L25+M25+N25+O25</f>
        <v>60</v>
      </c>
      <c r="K25" s="155">
        <v>20</v>
      </c>
      <c r="L25" s="155">
        <v>36</v>
      </c>
      <c r="M25" s="155">
        <v>2</v>
      </c>
      <c r="N25" s="155">
        <v>2</v>
      </c>
      <c r="O25" s="155"/>
      <c r="P25" s="155"/>
      <c r="Q25" s="155"/>
      <c r="R25" s="12"/>
      <c r="S25" s="155"/>
      <c r="T25" s="155"/>
      <c r="U25" s="155"/>
      <c r="V25" s="155"/>
      <c r="W25" s="155"/>
      <c r="X25" s="155">
        <v>60</v>
      </c>
      <c r="Y25" s="155" t="s">
        <v>246</v>
      </c>
      <c r="Z25" s="12"/>
      <c r="AA25" s="156"/>
    </row>
    <row r="26" spans="1:27" x14ac:dyDescent="0.25">
      <c r="A26" s="157" t="s">
        <v>118</v>
      </c>
      <c r="B26" s="79" t="s">
        <v>165</v>
      </c>
      <c r="C26" s="87">
        <v>36</v>
      </c>
      <c r="D26" s="88">
        <v>20</v>
      </c>
      <c r="E26" s="85">
        <v>2</v>
      </c>
      <c r="F26" s="155"/>
      <c r="G26" s="155"/>
      <c r="H26" s="12">
        <f>I26+J26</f>
        <v>56</v>
      </c>
      <c r="I26" s="12">
        <v>6</v>
      </c>
      <c r="J26" s="11">
        <f>K26+L26+M26+N26+O26</f>
        <v>50</v>
      </c>
      <c r="K26" s="155">
        <v>14</v>
      </c>
      <c r="L26" s="155">
        <v>32</v>
      </c>
      <c r="M26" s="155">
        <v>2</v>
      </c>
      <c r="N26" s="155">
        <v>2</v>
      </c>
      <c r="O26" s="155"/>
      <c r="P26" s="12"/>
      <c r="Q26" s="155"/>
      <c r="R26" s="155">
        <v>50</v>
      </c>
      <c r="S26" s="155" t="s">
        <v>170</v>
      </c>
      <c r="T26" s="155"/>
      <c r="U26" s="155"/>
      <c r="V26" s="155"/>
      <c r="W26" s="155"/>
      <c r="X26" s="155"/>
      <c r="Y26" s="155"/>
      <c r="Z26" s="12"/>
      <c r="AA26" s="156"/>
    </row>
    <row r="27" spans="1:27" x14ac:dyDescent="0.25">
      <c r="A27" s="157" t="s">
        <v>119</v>
      </c>
      <c r="B27" s="79" t="s">
        <v>123</v>
      </c>
      <c r="C27" s="87">
        <v>36</v>
      </c>
      <c r="D27" s="88">
        <v>12</v>
      </c>
      <c r="E27" s="85">
        <v>6</v>
      </c>
      <c r="F27" s="155"/>
      <c r="G27" s="155"/>
      <c r="H27" s="12">
        <f t="shared" ref="H27:H37" si="27">I27+J27</f>
        <v>48</v>
      </c>
      <c r="I27" s="12">
        <v>4</v>
      </c>
      <c r="J27" s="11">
        <f t="shared" ref="J27:J37" si="28">K27+L27+M27+N27+O27</f>
        <v>44</v>
      </c>
      <c r="K27" s="155">
        <v>12</v>
      </c>
      <c r="L27" s="155">
        <v>28</v>
      </c>
      <c r="M27" s="155">
        <v>2</v>
      </c>
      <c r="N27" s="155">
        <v>2</v>
      </c>
      <c r="O27" s="155"/>
      <c r="P27" s="12"/>
      <c r="Q27" s="155"/>
      <c r="R27" s="155"/>
      <c r="S27" s="155"/>
      <c r="T27" s="155"/>
      <c r="U27" s="155"/>
      <c r="V27" s="155"/>
      <c r="W27" s="155"/>
      <c r="X27" s="155"/>
      <c r="Y27" s="155"/>
      <c r="Z27" s="12">
        <v>44</v>
      </c>
      <c r="AA27" s="156" t="s">
        <v>170</v>
      </c>
    </row>
    <row r="28" spans="1:27" x14ac:dyDescent="0.25">
      <c r="A28" s="157" t="s">
        <v>120</v>
      </c>
      <c r="B28" s="80" t="s">
        <v>212</v>
      </c>
      <c r="C28" s="87">
        <v>68</v>
      </c>
      <c r="D28" s="88">
        <v>2</v>
      </c>
      <c r="E28" s="85"/>
      <c r="F28" s="155">
        <v>4</v>
      </c>
      <c r="G28" s="155"/>
      <c r="H28" s="12">
        <f t="shared" si="27"/>
        <v>70</v>
      </c>
      <c r="I28" s="12"/>
      <c r="J28" s="11">
        <f t="shared" si="28"/>
        <v>70</v>
      </c>
      <c r="K28" s="155">
        <v>20</v>
      </c>
      <c r="L28" s="155">
        <v>48</v>
      </c>
      <c r="M28" s="155">
        <v>2</v>
      </c>
      <c r="N28" s="155"/>
      <c r="O28" s="155"/>
      <c r="P28" s="155"/>
      <c r="Q28" s="155"/>
      <c r="R28" s="155"/>
      <c r="S28" s="155"/>
      <c r="T28" s="155"/>
      <c r="U28" s="155"/>
      <c r="V28" s="12">
        <v>70</v>
      </c>
      <c r="W28" s="155" t="s">
        <v>245</v>
      </c>
      <c r="X28" s="155"/>
      <c r="Y28" s="155"/>
      <c r="Z28" s="12"/>
      <c r="AA28" s="156"/>
    </row>
    <row r="29" spans="1:27" x14ac:dyDescent="0.25">
      <c r="A29" s="157" t="s">
        <v>121</v>
      </c>
      <c r="B29" s="79" t="s">
        <v>227</v>
      </c>
      <c r="C29" s="87">
        <v>36</v>
      </c>
      <c r="D29" s="88">
        <v>12</v>
      </c>
      <c r="E29" s="85">
        <v>6</v>
      </c>
      <c r="F29" s="155"/>
      <c r="G29" s="155"/>
      <c r="H29" s="12">
        <f>I29+J29</f>
        <v>48</v>
      </c>
      <c r="I29" s="12">
        <v>4</v>
      </c>
      <c r="J29" s="11">
        <f>K29+L29+M29+N29+O29</f>
        <v>44</v>
      </c>
      <c r="K29" s="155">
        <v>12</v>
      </c>
      <c r="L29" s="155">
        <v>28</v>
      </c>
      <c r="M29" s="155">
        <v>2</v>
      </c>
      <c r="N29" s="155">
        <v>2</v>
      </c>
      <c r="O29" s="155"/>
      <c r="P29" s="155"/>
      <c r="Q29" s="155"/>
      <c r="R29" s="155"/>
      <c r="S29" s="155"/>
      <c r="T29" s="155"/>
      <c r="U29" s="155"/>
      <c r="V29" s="12"/>
      <c r="W29" s="155"/>
      <c r="X29" s="155"/>
      <c r="Y29" s="155"/>
      <c r="Z29" s="12">
        <v>44</v>
      </c>
      <c r="AA29" s="156" t="s">
        <v>246</v>
      </c>
    </row>
    <row r="30" spans="1:27" x14ac:dyDescent="0.25">
      <c r="A30" s="157" t="s">
        <v>122</v>
      </c>
      <c r="B30" s="79" t="s">
        <v>166</v>
      </c>
      <c r="C30" s="87">
        <v>36</v>
      </c>
      <c r="D30" s="88">
        <v>12</v>
      </c>
      <c r="E30" s="85">
        <v>1</v>
      </c>
      <c r="F30" s="155"/>
      <c r="G30" s="155"/>
      <c r="H30" s="12">
        <f t="shared" si="27"/>
        <v>48</v>
      </c>
      <c r="I30" s="12">
        <v>4</v>
      </c>
      <c r="J30" s="11">
        <f t="shared" si="28"/>
        <v>44</v>
      </c>
      <c r="K30" s="155">
        <v>10</v>
      </c>
      <c r="L30" s="155">
        <v>30</v>
      </c>
      <c r="M30" s="155">
        <v>2</v>
      </c>
      <c r="N30" s="155">
        <v>2</v>
      </c>
      <c r="O30" s="155"/>
      <c r="P30" s="155">
        <v>44</v>
      </c>
      <c r="Q30" s="155" t="s">
        <v>170</v>
      </c>
      <c r="R30" s="155"/>
      <c r="S30" s="155"/>
      <c r="T30" s="12"/>
      <c r="U30" s="155"/>
      <c r="V30" s="155"/>
      <c r="W30" s="155"/>
      <c r="X30" s="155"/>
      <c r="Y30" s="155"/>
      <c r="Z30" s="12"/>
      <c r="AA30" s="156"/>
    </row>
    <row r="31" spans="1:27" ht="30" x14ac:dyDescent="0.25">
      <c r="A31" s="157" t="s">
        <v>124</v>
      </c>
      <c r="B31" s="79" t="s">
        <v>228</v>
      </c>
      <c r="C31" s="87">
        <v>36</v>
      </c>
      <c r="D31" s="88">
        <v>12</v>
      </c>
      <c r="E31" s="85"/>
      <c r="F31" s="155">
        <v>5</v>
      </c>
      <c r="G31" s="155"/>
      <c r="H31" s="12">
        <f t="shared" si="27"/>
        <v>48</v>
      </c>
      <c r="I31" s="12">
        <v>6</v>
      </c>
      <c r="J31" s="11">
        <f t="shared" si="28"/>
        <v>42</v>
      </c>
      <c r="K31" s="155">
        <v>10</v>
      </c>
      <c r="L31" s="155">
        <v>28</v>
      </c>
      <c r="M31" s="155">
        <v>2</v>
      </c>
      <c r="N31" s="155">
        <v>2</v>
      </c>
      <c r="O31" s="155"/>
      <c r="P31" s="155"/>
      <c r="Q31" s="155"/>
      <c r="R31" s="12"/>
      <c r="S31" s="155"/>
      <c r="T31" s="155"/>
      <c r="U31" s="155"/>
      <c r="V31" s="155"/>
      <c r="W31" s="155"/>
      <c r="X31" s="155">
        <v>42</v>
      </c>
      <c r="Y31" s="155" t="s">
        <v>245</v>
      </c>
      <c r="Z31" s="12"/>
      <c r="AA31" s="156"/>
    </row>
    <row r="32" spans="1:27" x14ac:dyDescent="0.25">
      <c r="A32" s="157" t="s">
        <v>125</v>
      </c>
      <c r="B32" s="80" t="s">
        <v>229</v>
      </c>
      <c r="C32" s="87">
        <v>36</v>
      </c>
      <c r="D32" s="88">
        <v>12</v>
      </c>
      <c r="E32" s="85"/>
      <c r="F32" s="155">
        <v>3</v>
      </c>
      <c r="G32" s="155"/>
      <c r="H32" s="12">
        <f t="shared" si="27"/>
        <v>48</v>
      </c>
      <c r="I32" s="12">
        <v>6</v>
      </c>
      <c r="J32" s="11">
        <f t="shared" si="28"/>
        <v>42</v>
      </c>
      <c r="K32" s="155">
        <v>10</v>
      </c>
      <c r="L32" s="155">
        <v>28</v>
      </c>
      <c r="M32" s="155">
        <v>2</v>
      </c>
      <c r="N32" s="155">
        <v>2</v>
      </c>
      <c r="O32" s="155"/>
      <c r="P32" s="155"/>
      <c r="Q32" s="155"/>
      <c r="R32" s="155"/>
      <c r="S32" s="155"/>
      <c r="T32" s="155">
        <v>42</v>
      </c>
      <c r="U32" s="155" t="s">
        <v>245</v>
      </c>
      <c r="V32" s="12"/>
      <c r="W32" s="155"/>
      <c r="X32" s="155"/>
      <c r="Y32" s="155"/>
      <c r="Z32" s="12"/>
      <c r="AA32" s="156"/>
    </row>
    <row r="33" spans="1:27" x14ac:dyDescent="0.25">
      <c r="A33" s="157" t="s">
        <v>126</v>
      </c>
      <c r="B33" s="79" t="s">
        <v>230</v>
      </c>
      <c r="C33" s="87">
        <v>36</v>
      </c>
      <c r="D33" s="88">
        <v>12</v>
      </c>
      <c r="E33" s="85">
        <v>4</v>
      </c>
      <c r="F33" s="155"/>
      <c r="G33" s="155"/>
      <c r="H33" s="12">
        <f t="shared" si="27"/>
        <v>48</v>
      </c>
      <c r="I33" s="12">
        <v>6</v>
      </c>
      <c r="J33" s="11">
        <f t="shared" si="28"/>
        <v>42</v>
      </c>
      <c r="K33" s="155">
        <v>10</v>
      </c>
      <c r="L33" s="155">
        <v>30</v>
      </c>
      <c r="M33" s="155">
        <v>2</v>
      </c>
      <c r="N33" s="155"/>
      <c r="O33" s="155"/>
      <c r="P33" s="155"/>
      <c r="Q33" s="155"/>
      <c r="R33" s="155"/>
      <c r="S33" s="155"/>
      <c r="T33" s="155"/>
      <c r="U33" s="155"/>
      <c r="V33" s="12">
        <v>42</v>
      </c>
      <c r="W33" s="155" t="s">
        <v>170</v>
      </c>
      <c r="X33" s="155"/>
      <c r="Y33" s="155"/>
      <c r="Z33" s="12"/>
      <c r="AA33" s="156"/>
    </row>
    <row r="34" spans="1:27" x14ac:dyDescent="0.25">
      <c r="A34" s="157" t="s">
        <v>127</v>
      </c>
      <c r="B34" s="79" t="s">
        <v>231</v>
      </c>
      <c r="C34" s="87">
        <v>80</v>
      </c>
      <c r="D34" s="88">
        <v>28</v>
      </c>
      <c r="E34" s="85"/>
      <c r="F34" s="155"/>
      <c r="G34" s="155">
        <v>1</v>
      </c>
      <c r="H34" s="12">
        <f t="shared" si="27"/>
        <v>108</v>
      </c>
      <c r="I34" s="12">
        <v>10</v>
      </c>
      <c r="J34" s="11">
        <f t="shared" si="28"/>
        <v>98</v>
      </c>
      <c r="K34" s="155">
        <v>32</v>
      </c>
      <c r="L34" s="155">
        <v>52</v>
      </c>
      <c r="M34" s="9">
        <v>4</v>
      </c>
      <c r="N34" s="155">
        <v>6</v>
      </c>
      <c r="O34" s="155">
        <v>4</v>
      </c>
      <c r="P34" s="155">
        <v>98</v>
      </c>
      <c r="Q34" s="10" t="s">
        <v>175</v>
      </c>
      <c r="R34" s="12"/>
      <c r="S34" s="155"/>
      <c r="T34" s="155"/>
      <c r="U34" s="155"/>
      <c r="V34" s="155"/>
      <c r="W34" s="155"/>
      <c r="X34" s="155"/>
      <c r="Y34" s="155"/>
      <c r="Z34" s="12"/>
      <c r="AA34" s="156"/>
    </row>
    <row r="35" spans="1:27" x14ac:dyDescent="0.25">
      <c r="A35" s="157" t="s">
        <v>128</v>
      </c>
      <c r="B35" s="79" t="s">
        <v>232</v>
      </c>
      <c r="C35" s="87">
        <v>48</v>
      </c>
      <c r="D35" s="88">
        <v>20</v>
      </c>
      <c r="E35" s="85">
        <v>5</v>
      </c>
      <c r="F35" s="155"/>
      <c r="G35" s="155"/>
      <c r="H35" s="12">
        <f t="shared" si="27"/>
        <v>68</v>
      </c>
      <c r="I35" s="12">
        <v>4</v>
      </c>
      <c r="J35" s="11">
        <f t="shared" si="28"/>
        <v>64</v>
      </c>
      <c r="K35" s="155">
        <v>22</v>
      </c>
      <c r="L35" s="155">
        <v>38</v>
      </c>
      <c r="M35" s="155">
        <v>2</v>
      </c>
      <c r="N35" s="155">
        <v>2</v>
      </c>
      <c r="O35" s="155"/>
      <c r="P35" s="155"/>
      <c r="Q35" s="155"/>
      <c r="R35" s="12"/>
      <c r="S35" s="155"/>
      <c r="T35" s="155"/>
      <c r="U35" s="155"/>
      <c r="V35" s="155"/>
      <c r="W35" s="155"/>
      <c r="X35" s="155">
        <v>64</v>
      </c>
      <c r="Y35" s="155" t="s">
        <v>170</v>
      </c>
      <c r="Z35" s="12"/>
      <c r="AA35" s="156"/>
    </row>
    <row r="36" spans="1:27" x14ac:dyDescent="0.25">
      <c r="A36" s="157" t="s">
        <v>129</v>
      </c>
      <c r="B36" s="79" t="s">
        <v>249</v>
      </c>
      <c r="C36" s="87"/>
      <c r="D36" s="88">
        <v>54</v>
      </c>
      <c r="E36" s="85"/>
      <c r="F36" s="155">
        <v>6</v>
      </c>
      <c r="G36" s="155"/>
      <c r="H36" s="12">
        <f t="shared" si="27"/>
        <v>54</v>
      </c>
      <c r="I36" s="12">
        <v>12</v>
      </c>
      <c r="J36" s="11">
        <f t="shared" si="28"/>
        <v>42</v>
      </c>
      <c r="K36" s="155">
        <v>16</v>
      </c>
      <c r="L36" s="155">
        <v>20</v>
      </c>
      <c r="M36" s="155">
        <v>2</v>
      </c>
      <c r="N36" s="155">
        <v>4</v>
      </c>
      <c r="O36" s="155"/>
      <c r="P36" s="155"/>
      <c r="Q36" s="155"/>
      <c r="R36" s="12"/>
      <c r="S36" s="155"/>
      <c r="T36" s="155"/>
      <c r="U36" s="155"/>
      <c r="V36" s="155"/>
      <c r="W36" s="155"/>
      <c r="X36" s="155"/>
      <c r="Y36" s="155"/>
      <c r="Z36" s="12">
        <v>42</v>
      </c>
      <c r="AA36" s="156" t="s">
        <v>245</v>
      </c>
    </row>
    <row r="37" spans="1:27" x14ac:dyDescent="0.25">
      <c r="A37" s="157" t="s">
        <v>143</v>
      </c>
      <c r="B37" s="79" t="s">
        <v>174</v>
      </c>
      <c r="C37" s="87"/>
      <c r="D37" s="88">
        <v>54</v>
      </c>
      <c r="E37" s="85">
        <v>6</v>
      </c>
      <c r="F37" s="155"/>
      <c r="G37" s="155"/>
      <c r="H37" s="12">
        <f t="shared" si="27"/>
        <v>54</v>
      </c>
      <c r="I37" s="12">
        <v>12</v>
      </c>
      <c r="J37" s="11">
        <f t="shared" si="28"/>
        <v>42</v>
      </c>
      <c r="K37" s="155">
        <v>16</v>
      </c>
      <c r="L37" s="155">
        <v>20</v>
      </c>
      <c r="M37" s="155">
        <v>2</v>
      </c>
      <c r="N37" s="155">
        <v>4</v>
      </c>
      <c r="O37" s="155"/>
      <c r="P37" s="155"/>
      <c r="Q37" s="155"/>
      <c r="R37" s="12"/>
      <c r="S37" s="155"/>
      <c r="T37" s="155"/>
      <c r="U37" s="155"/>
      <c r="V37" s="155"/>
      <c r="W37" s="155"/>
      <c r="X37" s="155"/>
      <c r="Y37" s="155"/>
      <c r="Z37" s="12">
        <v>42</v>
      </c>
      <c r="AA37" s="156" t="s">
        <v>170</v>
      </c>
    </row>
    <row r="38" spans="1:27" x14ac:dyDescent="0.25">
      <c r="A38" s="36" t="s">
        <v>130</v>
      </c>
      <c r="B38" s="37" t="s">
        <v>131</v>
      </c>
      <c r="C38" s="86">
        <f>C39+C45+C52+C59</f>
        <v>1728</v>
      </c>
      <c r="D38" s="38">
        <f>D39+D45+D52+D59</f>
        <v>730</v>
      </c>
      <c r="E38" s="105"/>
      <c r="F38" s="106"/>
      <c r="G38" s="106"/>
      <c r="H38" s="107">
        <f>H39+H45+H52+H59</f>
        <v>2458</v>
      </c>
      <c r="I38" s="107">
        <f t="shared" ref="I38:W38" si="29">I39+I45+I52+I59</f>
        <v>100</v>
      </c>
      <c r="J38" s="107">
        <f t="shared" si="29"/>
        <v>2358</v>
      </c>
      <c r="K38" s="107">
        <f t="shared" si="29"/>
        <v>498</v>
      </c>
      <c r="L38" s="107">
        <f t="shared" si="29"/>
        <v>1752</v>
      </c>
      <c r="M38" s="107">
        <f t="shared" si="29"/>
        <v>50</v>
      </c>
      <c r="N38" s="107">
        <f t="shared" si="29"/>
        <v>50</v>
      </c>
      <c r="O38" s="107">
        <f t="shared" si="29"/>
        <v>8</v>
      </c>
      <c r="P38" s="107">
        <f t="shared" si="29"/>
        <v>162</v>
      </c>
      <c r="Q38" s="107">
        <f t="shared" si="29"/>
        <v>0</v>
      </c>
      <c r="R38" s="107">
        <f t="shared" si="29"/>
        <v>346</v>
      </c>
      <c r="S38" s="107">
        <f t="shared" si="29"/>
        <v>0</v>
      </c>
      <c r="T38" s="107">
        <f t="shared" si="29"/>
        <v>308</v>
      </c>
      <c r="U38" s="107">
        <f t="shared" si="29"/>
        <v>0</v>
      </c>
      <c r="V38" s="107">
        <f t="shared" si="29"/>
        <v>366</v>
      </c>
      <c r="W38" s="107">
        <f t="shared" si="29"/>
        <v>0</v>
      </c>
      <c r="X38" s="107">
        <f t="shared" ref="X38:Z38" si="30">X39+X45+X52+X59</f>
        <v>420</v>
      </c>
      <c r="Y38" s="107">
        <f t="shared" si="30"/>
        <v>0</v>
      </c>
      <c r="Z38" s="107">
        <f t="shared" si="30"/>
        <v>0</v>
      </c>
      <c r="AA38" s="108"/>
    </row>
    <row r="39" spans="1:27" ht="33.75" customHeight="1" x14ac:dyDescent="0.25">
      <c r="A39" s="110" t="s">
        <v>132</v>
      </c>
      <c r="B39" s="111" t="s">
        <v>233</v>
      </c>
      <c r="C39" s="112">
        <v>570</v>
      </c>
      <c r="D39" s="113">
        <f>SUM(D40:D44)</f>
        <v>220</v>
      </c>
      <c r="E39" s="114"/>
      <c r="F39" s="115"/>
      <c r="G39" s="115"/>
      <c r="H39" s="148">
        <f>H40+H41+H42+H43+H44</f>
        <v>790</v>
      </c>
      <c r="I39" s="116">
        <f t="shared" ref="I39:P39" si="31">I40+I41+I42+I43+I44</f>
        <v>30</v>
      </c>
      <c r="J39" s="116">
        <f t="shared" si="31"/>
        <v>760</v>
      </c>
      <c r="K39" s="116">
        <f t="shared" si="31"/>
        <v>150</v>
      </c>
      <c r="L39" s="116">
        <f t="shared" si="31"/>
        <v>574</v>
      </c>
      <c r="M39" s="116">
        <f t="shared" si="31"/>
        <v>16</v>
      </c>
      <c r="N39" s="116">
        <f t="shared" si="31"/>
        <v>16</v>
      </c>
      <c r="O39" s="116">
        <f t="shared" si="31"/>
        <v>4</v>
      </c>
      <c r="P39" s="116">
        <f t="shared" si="31"/>
        <v>162</v>
      </c>
      <c r="Q39" s="116">
        <v>0</v>
      </c>
      <c r="R39" s="148">
        <f>R40+R41+R42+R43+R44</f>
        <v>346</v>
      </c>
      <c r="S39" s="116"/>
      <c r="T39" s="116">
        <f t="shared" ref="T39:V39" si="32">T40+T41+T42+T43+T44</f>
        <v>0</v>
      </c>
      <c r="U39" s="116"/>
      <c r="V39" s="116">
        <f t="shared" si="32"/>
        <v>0</v>
      </c>
      <c r="W39" s="116"/>
      <c r="X39" s="116">
        <f t="shared" ref="X39:AA39" si="33">X40+X41+X42+X43+X44</f>
        <v>0</v>
      </c>
      <c r="Y39" s="116">
        <f t="shared" si="33"/>
        <v>0</v>
      </c>
      <c r="Z39" s="116">
        <f t="shared" si="33"/>
        <v>0</v>
      </c>
      <c r="AA39" s="117">
        <f t="shared" si="33"/>
        <v>0</v>
      </c>
    </row>
    <row r="40" spans="1:27" x14ac:dyDescent="0.25">
      <c r="A40" s="157" t="s">
        <v>133</v>
      </c>
      <c r="B40" s="81" t="s">
        <v>164</v>
      </c>
      <c r="C40" s="118">
        <v>102</v>
      </c>
      <c r="D40" s="119">
        <v>70</v>
      </c>
      <c r="E40" s="85"/>
      <c r="F40" s="155">
        <v>1</v>
      </c>
      <c r="G40" s="155"/>
      <c r="H40" s="12">
        <f>I40+J40</f>
        <v>172</v>
      </c>
      <c r="I40" s="12">
        <v>10</v>
      </c>
      <c r="J40" s="11">
        <f>K40+L40+M40+N40+O40</f>
        <v>162</v>
      </c>
      <c r="K40" s="155">
        <v>50</v>
      </c>
      <c r="L40" s="155">
        <v>102</v>
      </c>
      <c r="M40" s="155">
        <v>2</v>
      </c>
      <c r="N40" s="155">
        <v>8</v>
      </c>
      <c r="O40" s="155"/>
      <c r="P40" s="155">
        <v>162</v>
      </c>
      <c r="Q40" s="155" t="s">
        <v>245</v>
      </c>
      <c r="R40" s="12"/>
      <c r="S40" s="155"/>
      <c r="T40" s="155"/>
      <c r="U40" s="155"/>
      <c r="V40" s="155"/>
      <c r="W40" s="155"/>
      <c r="X40" s="155"/>
      <c r="Y40" s="155"/>
      <c r="Z40" s="12"/>
      <c r="AA40" s="156"/>
    </row>
    <row r="41" spans="1:27" ht="30" x14ac:dyDescent="0.25">
      <c r="A41" s="157" t="s">
        <v>134</v>
      </c>
      <c r="B41" s="81" t="s">
        <v>234</v>
      </c>
      <c r="C41" s="118">
        <v>204</v>
      </c>
      <c r="D41" s="119">
        <v>150</v>
      </c>
      <c r="E41" s="85"/>
      <c r="F41" s="155">
        <v>2</v>
      </c>
      <c r="G41" s="155"/>
      <c r="H41" s="12">
        <f t="shared" ref="H41:H44" si="34">I41+J41</f>
        <v>354</v>
      </c>
      <c r="I41" s="12">
        <v>20</v>
      </c>
      <c r="J41" s="11">
        <f t="shared" ref="J41:J44" si="35">K41+L41+M41+N41+O41</f>
        <v>334</v>
      </c>
      <c r="K41" s="155">
        <v>100</v>
      </c>
      <c r="L41" s="155">
        <v>220</v>
      </c>
      <c r="M41" s="155">
        <v>2</v>
      </c>
      <c r="N41" s="155">
        <v>8</v>
      </c>
      <c r="O41" s="155">
        <v>4</v>
      </c>
      <c r="P41" s="155"/>
      <c r="Q41" s="155"/>
      <c r="R41" s="12">
        <v>334</v>
      </c>
      <c r="S41" s="155" t="s">
        <v>245</v>
      </c>
      <c r="T41" s="155"/>
      <c r="U41" s="155"/>
      <c r="V41" s="155"/>
      <c r="W41" s="155"/>
      <c r="X41" s="155"/>
      <c r="Y41" s="155"/>
      <c r="Z41" s="12"/>
      <c r="AA41" s="156"/>
    </row>
    <row r="42" spans="1:27" x14ac:dyDescent="0.25">
      <c r="A42" s="157" t="s">
        <v>213</v>
      </c>
      <c r="B42" s="82" t="s">
        <v>64</v>
      </c>
      <c r="C42" s="87">
        <v>108</v>
      </c>
      <c r="D42" s="88"/>
      <c r="E42" s="85">
        <v>2</v>
      </c>
      <c r="F42" s="155"/>
      <c r="G42" s="155"/>
      <c r="H42" s="12">
        <f>I42+J42</f>
        <v>108</v>
      </c>
      <c r="I42" s="12"/>
      <c r="J42" s="11">
        <f>K42+L42+M42+N42+O42</f>
        <v>108</v>
      </c>
      <c r="K42" s="155"/>
      <c r="L42" s="155">
        <v>108</v>
      </c>
      <c r="M42" s="155"/>
      <c r="N42" s="155"/>
      <c r="O42" s="155"/>
      <c r="P42" s="155"/>
      <c r="Q42" s="155"/>
      <c r="R42" s="12"/>
      <c r="S42" s="155" t="s">
        <v>246</v>
      </c>
      <c r="T42" s="155"/>
      <c r="U42" s="155"/>
      <c r="V42" s="155"/>
      <c r="W42" s="158"/>
      <c r="X42" s="155"/>
      <c r="Y42" s="155"/>
      <c r="Z42" s="12"/>
      <c r="AA42" s="156"/>
    </row>
    <row r="43" spans="1:27" ht="30" x14ac:dyDescent="0.25">
      <c r="A43" s="157" t="s">
        <v>214</v>
      </c>
      <c r="B43" s="82" t="s">
        <v>65</v>
      </c>
      <c r="C43" s="87">
        <v>144</v>
      </c>
      <c r="D43" s="88"/>
      <c r="E43" s="85">
        <v>2</v>
      </c>
      <c r="F43" s="155"/>
      <c r="G43" s="155"/>
      <c r="H43" s="12">
        <f t="shared" si="34"/>
        <v>144</v>
      </c>
      <c r="I43" s="12"/>
      <c r="J43" s="11">
        <f t="shared" si="35"/>
        <v>144</v>
      </c>
      <c r="K43" s="155"/>
      <c r="L43" s="155">
        <v>144</v>
      </c>
      <c r="M43" s="155"/>
      <c r="N43" s="155"/>
      <c r="O43" s="155"/>
      <c r="P43" s="155"/>
      <c r="Q43" s="155"/>
      <c r="R43" s="12"/>
      <c r="S43" s="155" t="s">
        <v>246</v>
      </c>
      <c r="T43" s="155"/>
      <c r="U43" s="155"/>
      <c r="V43" s="155"/>
      <c r="W43" s="158"/>
      <c r="X43" s="155"/>
      <c r="Y43" s="155"/>
      <c r="Z43" s="12"/>
      <c r="AA43" s="156"/>
    </row>
    <row r="44" spans="1:27" x14ac:dyDescent="0.25">
      <c r="A44" s="157" t="s">
        <v>145</v>
      </c>
      <c r="B44" s="82" t="s">
        <v>135</v>
      </c>
      <c r="C44" s="87">
        <v>12</v>
      </c>
      <c r="D44" s="88"/>
      <c r="E44" s="85"/>
      <c r="F44" s="155"/>
      <c r="G44" s="155">
        <v>2</v>
      </c>
      <c r="H44" s="12">
        <f t="shared" si="34"/>
        <v>12</v>
      </c>
      <c r="I44" s="12"/>
      <c r="J44" s="11">
        <f t="shared" si="35"/>
        <v>12</v>
      </c>
      <c r="K44" s="155"/>
      <c r="L44" s="155"/>
      <c r="M44" s="155">
        <v>12</v>
      </c>
      <c r="N44" s="155"/>
      <c r="O44" s="155"/>
      <c r="P44" s="155"/>
      <c r="Q44" s="155"/>
      <c r="R44" s="12">
        <v>12</v>
      </c>
      <c r="S44" s="10" t="s">
        <v>175</v>
      </c>
      <c r="T44" s="155"/>
      <c r="U44" s="10"/>
      <c r="V44" s="155"/>
      <c r="W44" s="10"/>
      <c r="X44" s="155"/>
      <c r="Y44" s="155"/>
      <c r="Z44" s="12"/>
      <c r="AA44" s="156"/>
    </row>
    <row r="45" spans="1:27" x14ac:dyDescent="0.25">
      <c r="A45" s="110" t="s">
        <v>136</v>
      </c>
      <c r="B45" s="111" t="s">
        <v>235</v>
      </c>
      <c r="C45" s="112">
        <v>618</v>
      </c>
      <c r="D45" s="113">
        <f>SUM(D46:D51)</f>
        <v>322</v>
      </c>
      <c r="E45" s="114"/>
      <c r="F45" s="115"/>
      <c r="G45" s="115"/>
      <c r="H45" s="148">
        <f>SUM(H46:H51)</f>
        <v>940</v>
      </c>
      <c r="I45" s="116">
        <f t="shared" ref="I45:AA45" si="36">SUM(I46:I51)</f>
        <v>50</v>
      </c>
      <c r="J45" s="116">
        <f t="shared" si="36"/>
        <v>890</v>
      </c>
      <c r="K45" s="116">
        <f t="shared" si="36"/>
        <v>206</v>
      </c>
      <c r="L45" s="116">
        <f t="shared" si="36"/>
        <v>640</v>
      </c>
      <c r="M45" s="116">
        <f t="shared" si="36"/>
        <v>18</v>
      </c>
      <c r="N45" s="116">
        <f t="shared" si="36"/>
        <v>22</v>
      </c>
      <c r="O45" s="116">
        <f t="shared" si="36"/>
        <v>4</v>
      </c>
      <c r="P45" s="116">
        <f t="shared" si="36"/>
        <v>0</v>
      </c>
      <c r="Q45" s="116">
        <f t="shared" si="36"/>
        <v>0</v>
      </c>
      <c r="R45" s="116">
        <f t="shared" si="36"/>
        <v>0</v>
      </c>
      <c r="S45" s="116">
        <f t="shared" si="36"/>
        <v>0</v>
      </c>
      <c r="T45" s="116">
        <f t="shared" si="36"/>
        <v>308</v>
      </c>
      <c r="U45" s="116">
        <f t="shared" si="36"/>
        <v>0</v>
      </c>
      <c r="V45" s="116">
        <f t="shared" si="36"/>
        <v>366</v>
      </c>
      <c r="W45" s="116">
        <f t="shared" si="36"/>
        <v>0</v>
      </c>
      <c r="X45" s="116">
        <f t="shared" si="36"/>
        <v>0</v>
      </c>
      <c r="Y45" s="116">
        <f t="shared" si="36"/>
        <v>0</v>
      </c>
      <c r="Z45" s="116">
        <f t="shared" si="36"/>
        <v>0</v>
      </c>
      <c r="AA45" s="117">
        <f t="shared" si="36"/>
        <v>0</v>
      </c>
    </row>
    <row r="46" spans="1:27" x14ac:dyDescent="0.25">
      <c r="A46" s="157" t="s">
        <v>137</v>
      </c>
      <c r="B46" s="81" t="s">
        <v>236</v>
      </c>
      <c r="C46" s="118">
        <v>204</v>
      </c>
      <c r="D46" s="119">
        <v>50</v>
      </c>
      <c r="E46" s="85"/>
      <c r="F46" s="155">
        <v>3</v>
      </c>
      <c r="G46" s="155"/>
      <c r="H46" s="12">
        <f>I46+J46</f>
        <v>254</v>
      </c>
      <c r="I46" s="12">
        <v>20</v>
      </c>
      <c r="J46" s="11">
        <f>K46+L46+M46+N46+O46</f>
        <v>234</v>
      </c>
      <c r="K46" s="155">
        <v>68</v>
      </c>
      <c r="L46" s="155">
        <v>156</v>
      </c>
      <c r="M46" s="155">
        <v>2</v>
      </c>
      <c r="N46" s="155">
        <v>8</v>
      </c>
      <c r="O46" s="155"/>
      <c r="P46" s="155"/>
      <c r="Q46" s="155"/>
      <c r="R46" s="155"/>
      <c r="S46" s="155"/>
      <c r="T46" s="12">
        <v>234</v>
      </c>
      <c r="U46" s="155" t="s">
        <v>248</v>
      </c>
      <c r="V46" s="155"/>
      <c r="W46" s="155"/>
      <c r="X46" s="155"/>
      <c r="Y46" s="155"/>
      <c r="Z46" s="12"/>
      <c r="AA46" s="156"/>
    </row>
    <row r="47" spans="1:27" x14ac:dyDescent="0.25">
      <c r="A47" s="157" t="s">
        <v>138</v>
      </c>
      <c r="B47" s="81" t="s">
        <v>237</v>
      </c>
      <c r="C47" s="118">
        <v>80</v>
      </c>
      <c r="D47" s="119">
        <v>112</v>
      </c>
      <c r="E47" s="85"/>
      <c r="F47" s="155">
        <v>3</v>
      </c>
      <c r="G47" s="155"/>
      <c r="H47" s="12">
        <f t="shared" ref="H47:H51" si="37">I47+J47</f>
        <v>192</v>
      </c>
      <c r="I47" s="12">
        <v>10</v>
      </c>
      <c r="J47" s="11">
        <f t="shared" ref="J47:J51" si="38">K47+L47+M47+N47+O47</f>
        <v>182</v>
      </c>
      <c r="K47" s="155">
        <v>64</v>
      </c>
      <c r="L47" s="155">
        <v>110</v>
      </c>
      <c r="M47" s="155">
        <v>2</v>
      </c>
      <c r="N47" s="155">
        <v>6</v>
      </c>
      <c r="O47" s="155"/>
      <c r="P47" s="155"/>
      <c r="Q47" s="155"/>
      <c r="R47" s="155"/>
      <c r="S47" s="155"/>
      <c r="T47" s="12">
        <v>74</v>
      </c>
      <c r="U47" s="10" t="s">
        <v>247</v>
      </c>
      <c r="V47" s="155">
        <v>108</v>
      </c>
      <c r="W47" s="155" t="s">
        <v>245</v>
      </c>
      <c r="X47" s="155"/>
      <c r="Y47" s="155"/>
      <c r="Z47" s="12"/>
      <c r="AA47" s="156"/>
    </row>
    <row r="48" spans="1:27" ht="30" x14ac:dyDescent="0.25">
      <c r="A48" s="157" t="s">
        <v>238</v>
      </c>
      <c r="B48" s="81" t="s">
        <v>239</v>
      </c>
      <c r="C48" s="118">
        <v>106</v>
      </c>
      <c r="D48" s="119">
        <v>160</v>
      </c>
      <c r="E48" s="85"/>
      <c r="F48" s="155">
        <v>4</v>
      </c>
      <c r="G48" s="155"/>
      <c r="H48" s="12">
        <f t="shared" si="37"/>
        <v>266</v>
      </c>
      <c r="I48" s="12">
        <v>20</v>
      </c>
      <c r="J48" s="11">
        <f t="shared" si="38"/>
        <v>246</v>
      </c>
      <c r="K48" s="155">
        <v>74</v>
      </c>
      <c r="L48" s="155">
        <v>158</v>
      </c>
      <c r="M48" s="155">
        <v>2</v>
      </c>
      <c r="N48" s="155">
        <v>8</v>
      </c>
      <c r="O48" s="155">
        <v>4</v>
      </c>
      <c r="P48" s="155"/>
      <c r="Q48" s="155"/>
      <c r="R48" s="155"/>
      <c r="S48" s="155"/>
      <c r="T48" s="12"/>
      <c r="U48" s="155"/>
      <c r="V48" s="155">
        <v>246</v>
      </c>
      <c r="W48" s="155" t="s">
        <v>245</v>
      </c>
      <c r="X48" s="155"/>
      <c r="Y48" s="155"/>
      <c r="Z48" s="12"/>
      <c r="AA48" s="156"/>
    </row>
    <row r="49" spans="1:27" x14ac:dyDescent="0.25">
      <c r="A49" s="157" t="s">
        <v>215</v>
      </c>
      <c r="B49" s="82" t="s">
        <v>64</v>
      </c>
      <c r="C49" s="87">
        <v>72</v>
      </c>
      <c r="D49" s="88"/>
      <c r="E49" s="85">
        <v>4</v>
      </c>
      <c r="F49" s="155"/>
      <c r="G49" s="155"/>
      <c r="H49" s="12">
        <f t="shared" si="37"/>
        <v>72</v>
      </c>
      <c r="I49" s="12"/>
      <c r="J49" s="11">
        <f t="shared" si="38"/>
        <v>72</v>
      </c>
      <c r="K49" s="155"/>
      <c r="L49" s="155">
        <v>72</v>
      </c>
      <c r="M49" s="155"/>
      <c r="N49" s="155"/>
      <c r="O49" s="155"/>
      <c r="P49" s="155"/>
      <c r="Q49" s="155"/>
      <c r="R49" s="155"/>
      <c r="S49" s="155"/>
      <c r="T49" s="12"/>
      <c r="U49" s="155"/>
      <c r="V49" s="155"/>
      <c r="W49" s="155" t="s">
        <v>170</v>
      </c>
      <c r="X49" s="155"/>
      <c r="Y49" s="155"/>
      <c r="Z49" s="12"/>
      <c r="AA49" s="156"/>
    </row>
    <row r="50" spans="1:27" ht="15" customHeight="1" x14ac:dyDescent="0.25">
      <c r="A50" s="157" t="s">
        <v>216</v>
      </c>
      <c r="B50" s="82" t="s">
        <v>65</v>
      </c>
      <c r="C50" s="87">
        <v>144</v>
      </c>
      <c r="D50" s="88"/>
      <c r="E50" s="85">
        <v>4</v>
      </c>
      <c r="F50" s="155"/>
      <c r="G50" s="155"/>
      <c r="H50" s="12">
        <f t="shared" si="37"/>
        <v>144</v>
      </c>
      <c r="I50" s="12"/>
      <c r="J50" s="11">
        <f t="shared" si="38"/>
        <v>144</v>
      </c>
      <c r="K50" s="155"/>
      <c r="L50" s="155">
        <v>144</v>
      </c>
      <c r="M50" s="155"/>
      <c r="N50" s="155"/>
      <c r="O50" s="155"/>
      <c r="P50" s="155"/>
      <c r="Q50" s="155"/>
      <c r="R50" s="155"/>
      <c r="S50" s="155"/>
      <c r="T50" s="12"/>
      <c r="U50" s="155"/>
      <c r="V50" s="155"/>
      <c r="W50" s="155" t="s">
        <v>170</v>
      </c>
      <c r="X50" s="155"/>
      <c r="Y50" s="155"/>
      <c r="Z50" s="12"/>
      <c r="AA50" s="156"/>
    </row>
    <row r="51" spans="1:27" x14ac:dyDescent="0.25">
      <c r="A51" s="157" t="s">
        <v>146</v>
      </c>
      <c r="B51" s="120" t="s">
        <v>135</v>
      </c>
      <c r="C51" s="121">
        <v>12</v>
      </c>
      <c r="D51" s="122"/>
      <c r="E51" s="85"/>
      <c r="F51" s="155"/>
      <c r="G51" s="155">
        <v>4</v>
      </c>
      <c r="H51" s="12">
        <f t="shared" si="37"/>
        <v>12</v>
      </c>
      <c r="I51" s="12"/>
      <c r="J51" s="11">
        <f t="shared" si="38"/>
        <v>12</v>
      </c>
      <c r="K51" s="155"/>
      <c r="L51" s="155"/>
      <c r="M51" s="155">
        <v>12</v>
      </c>
      <c r="N51" s="155"/>
      <c r="O51" s="155"/>
      <c r="P51" s="155"/>
      <c r="Q51" s="155"/>
      <c r="R51" s="155"/>
      <c r="S51" s="155"/>
      <c r="T51" s="12"/>
      <c r="U51" s="155"/>
      <c r="V51" s="155">
        <v>12</v>
      </c>
      <c r="W51" s="10" t="s">
        <v>175</v>
      </c>
      <c r="X51" s="155"/>
      <c r="Y51" s="155"/>
      <c r="Z51" s="12"/>
      <c r="AA51" s="156"/>
    </row>
    <row r="52" spans="1:27" x14ac:dyDescent="0.25">
      <c r="A52" s="110" t="s">
        <v>139</v>
      </c>
      <c r="B52" s="111" t="s">
        <v>240</v>
      </c>
      <c r="C52" s="112">
        <v>396</v>
      </c>
      <c r="D52" s="113">
        <f>SUM(D53:D57)</f>
        <v>188</v>
      </c>
      <c r="E52" s="114"/>
      <c r="F52" s="115"/>
      <c r="G52" s="115"/>
      <c r="H52" s="148">
        <f>SUM(H53:H57)</f>
        <v>584</v>
      </c>
      <c r="I52" s="116">
        <f t="shared" ref="I52:AA52" si="39">SUM(I53:I57)</f>
        <v>20</v>
      </c>
      <c r="J52" s="116">
        <f t="shared" si="39"/>
        <v>564</v>
      </c>
      <c r="K52" s="116">
        <f t="shared" si="39"/>
        <v>142</v>
      </c>
      <c r="L52" s="116">
        <f t="shared" si="39"/>
        <v>394</v>
      </c>
      <c r="M52" s="116">
        <f t="shared" si="39"/>
        <v>16</v>
      </c>
      <c r="N52" s="116">
        <f t="shared" si="39"/>
        <v>12</v>
      </c>
      <c r="O52" s="116">
        <f t="shared" si="39"/>
        <v>0</v>
      </c>
      <c r="P52" s="116">
        <f t="shared" si="39"/>
        <v>0</v>
      </c>
      <c r="Q52" s="116">
        <f t="shared" si="39"/>
        <v>0</v>
      </c>
      <c r="R52" s="116">
        <f t="shared" si="39"/>
        <v>0</v>
      </c>
      <c r="S52" s="116">
        <f t="shared" si="39"/>
        <v>0</v>
      </c>
      <c r="T52" s="116">
        <f t="shared" si="39"/>
        <v>0</v>
      </c>
      <c r="U52" s="116">
        <f t="shared" si="39"/>
        <v>0</v>
      </c>
      <c r="V52" s="116">
        <f t="shared" si="39"/>
        <v>0</v>
      </c>
      <c r="W52" s="116">
        <f t="shared" si="39"/>
        <v>0</v>
      </c>
      <c r="X52" s="116">
        <f t="shared" si="39"/>
        <v>420</v>
      </c>
      <c r="Y52" s="116">
        <f t="shared" si="39"/>
        <v>0</v>
      </c>
      <c r="Z52" s="116">
        <f t="shared" si="39"/>
        <v>0</v>
      </c>
      <c r="AA52" s="117">
        <f t="shared" si="39"/>
        <v>0</v>
      </c>
    </row>
    <row r="53" spans="1:27" ht="15.75" customHeight="1" x14ac:dyDescent="0.25">
      <c r="A53" s="157" t="s">
        <v>140</v>
      </c>
      <c r="B53" s="81" t="s">
        <v>240</v>
      </c>
      <c r="C53" s="118">
        <v>162</v>
      </c>
      <c r="D53" s="119">
        <v>86</v>
      </c>
      <c r="E53" s="85"/>
      <c r="F53" s="155">
        <v>5</v>
      </c>
      <c r="G53" s="155"/>
      <c r="H53" s="12">
        <f>I53+J53</f>
        <v>248</v>
      </c>
      <c r="I53" s="12">
        <v>10</v>
      </c>
      <c r="J53" s="11">
        <f>K53+L53+M53+N53+O53</f>
        <v>238</v>
      </c>
      <c r="K53" s="155">
        <v>80</v>
      </c>
      <c r="L53" s="155">
        <v>150</v>
      </c>
      <c r="M53" s="155">
        <v>2</v>
      </c>
      <c r="N53" s="155">
        <v>6</v>
      </c>
      <c r="O53" s="155"/>
      <c r="P53" s="12"/>
      <c r="Q53" s="155"/>
      <c r="R53" s="155"/>
      <c r="S53" s="155"/>
      <c r="T53" s="155"/>
      <c r="U53" s="155"/>
      <c r="V53" s="155"/>
      <c r="W53" s="155"/>
      <c r="X53" s="155">
        <v>238</v>
      </c>
      <c r="Y53" s="155" t="s">
        <v>245</v>
      </c>
      <c r="Z53" s="12"/>
      <c r="AA53" s="156"/>
    </row>
    <row r="54" spans="1:27" x14ac:dyDescent="0.25">
      <c r="A54" s="157" t="s">
        <v>141</v>
      </c>
      <c r="B54" s="81" t="s">
        <v>241</v>
      </c>
      <c r="C54" s="118">
        <v>78</v>
      </c>
      <c r="D54" s="119">
        <v>102</v>
      </c>
      <c r="E54" s="85"/>
      <c r="F54" s="155">
        <v>5</v>
      </c>
      <c r="G54" s="155"/>
      <c r="H54" s="12">
        <f t="shared" ref="H54:H57" si="40">I54+J54</f>
        <v>180</v>
      </c>
      <c r="I54" s="12">
        <v>10</v>
      </c>
      <c r="J54" s="11">
        <f t="shared" ref="J54:J57" si="41">K54+L54+M54+N54+O54</f>
        <v>170</v>
      </c>
      <c r="K54" s="155">
        <v>62</v>
      </c>
      <c r="L54" s="155">
        <v>100</v>
      </c>
      <c r="M54" s="155">
        <v>2</v>
      </c>
      <c r="N54" s="155">
        <v>6</v>
      </c>
      <c r="O54" s="155"/>
      <c r="P54" s="12"/>
      <c r="Q54" s="155"/>
      <c r="R54" s="155"/>
      <c r="S54" s="155"/>
      <c r="T54" s="155"/>
      <c r="U54" s="155"/>
      <c r="V54" s="155"/>
      <c r="W54" s="155"/>
      <c r="X54" s="155">
        <v>170</v>
      </c>
      <c r="Y54" s="155" t="s">
        <v>245</v>
      </c>
      <c r="Z54" s="12"/>
      <c r="AA54" s="156"/>
    </row>
    <row r="55" spans="1:27" x14ac:dyDescent="0.25">
      <c r="A55" s="157" t="s">
        <v>217</v>
      </c>
      <c r="B55" s="82" t="s">
        <v>218</v>
      </c>
      <c r="C55" s="87">
        <v>72</v>
      </c>
      <c r="D55" s="88"/>
      <c r="E55" s="85">
        <v>5</v>
      </c>
      <c r="F55" s="155"/>
      <c r="G55" s="155"/>
      <c r="H55" s="12">
        <f t="shared" si="40"/>
        <v>72</v>
      </c>
      <c r="I55" s="12"/>
      <c r="J55" s="11">
        <f t="shared" si="41"/>
        <v>72</v>
      </c>
      <c r="K55" s="155"/>
      <c r="L55" s="155">
        <v>72</v>
      </c>
      <c r="M55" s="155"/>
      <c r="N55" s="155"/>
      <c r="O55" s="155"/>
      <c r="P55" s="12"/>
      <c r="Q55" s="155"/>
      <c r="R55" s="155"/>
      <c r="S55" s="155"/>
      <c r="T55" s="155"/>
      <c r="U55" s="155"/>
      <c r="V55" s="155"/>
      <c r="W55" s="155"/>
      <c r="X55" s="155"/>
      <c r="Y55" s="155" t="s">
        <v>170</v>
      </c>
      <c r="Z55" s="12"/>
      <c r="AA55" s="156"/>
    </row>
    <row r="56" spans="1:27" ht="30" x14ac:dyDescent="0.25">
      <c r="A56" s="157" t="s">
        <v>219</v>
      </c>
      <c r="B56" s="82" t="s">
        <v>65</v>
      </c>
      <c r="C56" s="87">
        <v>72</v>
      </c>
      <c r="D56" s="88"/>
      <c r="E56" s="85">
        <v>5</v>
      </c>
      <c r="F56" s="155"/>
      <c r="G56" s="155"/>
      <c r="H56" s="12">
        <f t="shared" si="40"/>
        <v>72</v>
      </c>
      <c r="I56" s="12"/>
      <c r="J56" s="11">
        <f t="shared" si="41"/>
        <v>72</v>
      </c>
      <c r="K56" s="155"/>
      <c r="L56" s="155">
        <v>72</v>
      </c>
      <c r="M56" s="155"/>
      <c r="N56" s="155"/>
      <c r="O56" s="155"/>
      <c r="P56" s="12"/>
      <c r="Q56" s="155"/>
      <c r="R56" s="155"/>
      <c r="S56" s="155"/>
      <c r="T56" s="155"/>
      <c r="U56" s="155"/>
      <c r="V56" s="155"/>
      <c r="W56" s="155"/>
      <c r="X56" s="155"/>
      <c r="Y56" s="155" t="s">
        <v>170</v>
      </c>
      <c r="Z56" s="12"/>
      <c r="AA56" s="156"/>
    </row>
    <row r="57" spans="1:27" x14ac:dyDescent="0.25">
      <c r="A57" s="157" t="s">
        <v>144</v>
      </c>
      <c r="B57" s="82" t="s">
        <v>135</v>
      </c>
      <c r="C57" s="87">
        <v>12</v>
      </c>
      <c r="D57" s="88"/>
      <c r="E57" s="85"/>
      <c r="F57" s="155"/>
      <c r="G57" s="155">
        <v>5</v>
      </c>
      <c r="H57" s="12">
        <f t="shared" si="40"/>
        <v>12</v>
      </c>
      <c r="I57" s="12"/>
      <c r="J57" s="11">
        <f t="shared" si="41"/>
        <v>12</v>
      </c>
      <c r="K57" s="155"/>
      <c r="L57" s="155"/>
      <c r="M57" s="155">
        <v>12</v>
      </c>
      <c r="N57" s="155"/>
      <c r="O57" s="155"/>
      <c r="P57" s="12"/>
      <c r="Q57" s="155"/>
      <c r="R57" s="155"/>
      <c r="S57" s="155"/>
      <c r="T57" s="155"/>
      <c r="U57" s="155"/>
      <c r="V57" s="155"/>
      <c r="W57" s="155"/>
      <c r="X57" s="155">
        <v>12</v>
      </c>
      <c r="Y57" s="10" t="s">
        <v>175</v>
      </c>
      <c r="Z57" s="12"/>
      <c r="AA57" s="156"/>
    </row>
    <row r="58" spans="1:27" ht="9" customHeight="1" x14ac:dyDescent="0.25">
      <c r="A58" s="97"/>
      <c r="B58" s="82"/>
      <c r="C58" s="87"/>
      <c r="D58" s="88"/>
      <c r="E58" s="85"/>
      <c r="F58" s="32"/>
      <c r="G58" s="32"/>
      <c r="H58" s="12"/>
      <c r="I58" s="12"/>
      <c r="J58" s="11"/>
      <c r="K58" s="32"/>
      <c r="L58" s="32"/>
      <c r="M58" s="32"/>
      <c r="N58" s="32"/>
      <c r="O58" s="32"/>
      <c r="P58" s="12"/>
      <c r="Q58" s="32"/>
      <c r="R58" s="32"/>
      <c r="S58" s="32"/>
      <c r="T58" s="32"/>
      <c r="U58" s="32"/>
      <c r="V58" s="32"/>
      <c r="W58" s="32"/>
      <c r="X58" s="32"/>
      <c r="Y58" s="32"/>
      <c r="Z58" s="12"/>
      <c r="AA58" s="34"/>
    </row>
    <row r="59" spans="1:27" x14ac:dyDescent="0.25">
      <c r="A59" s="123" t="s">
        <v>220</v>
      </c>
      <c r="B59" s="124" t="s">
        <v>198</v>
      </c>
      <c r="C59" s="125">
        <v>144</v>
      </c>
      <c r="D59" s="126"/>
      <c r="E59" s="127">
        <v>6</v>
      </c>
      <c r="F59" s="128"/>
      <c r="G59" s="128"/>
      <c r="H59" s="128">
        <v>144</v>
      </c>
      <c r="I59" s="129"/>
      <c r="J59" s="130">
        <v>144</v>
      </c>
      <c r="K59" s="128"/>
      <c r="L59" s="128">
        <v>144</v>
      </c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9"/>
      <c r="AA59" s="131" t="s">
        <v>170</v>
      </c>
    </row>
    <row r="60" spans="1:27" ht="28.5" x14ac:dyDescent="0.25">
      <c r="A60" s="123" t="s">
        <v>167</v>
      </c>
      <c r="B60" s="132" t="s">
        <v>221</v>
      </c>
      <c r="C60" s="133">
        <v>216</v>
      </c>
      <c r="D60" s="134"/>
      <c r="E60" s="127"/>
      <c r="F60" s="128"/>
      <c r="G60" s="128">
        <v>6</v>
      </c>
      <c r="H60" s="128">
        <f>SUM(H61:H62)</f>
        <v>216</v>
      </c>
      <c r="I60" s="128">
        <f>SUM(I61:I62)</f>
        <v>216</v>
      </c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9"/>
      <c r="AA60" s="131"/>
    </row>
    <row r="61" spans="1:27" ht="30" x14ac:dyDescent="0.25">
      <c r="A61" s="97" t="s">
        <v>168</v>
      </c>
      <c r="B61" s="83" t="s">
        <v>242</v>
      </c>
      <c r="C61" s="149">
        <v>144</v>
      </c>
      <c r="D61" s="150"/>
      <c r="E61" s="85"/>
      <c r="F61" s="32"/>
      <c r="G61" s="32"/>
      <c r="H61" s="32">
        <v>144</v>
      </c>
      <c r="I61" s="32">
        <v>144</v>
      </c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2"/>
      <c r="AA61" s="34"/>
    </row>
    <row r="62" spans="1:27" ht="30" x14ac:dyDescent="0.25">
      <c r="A62" s="97" t="s">
        <v>169</v>
      </c>
      <c r="B62" s="83" t="s">
        <v>243</v>
      </c>
      <c r="C62" s="149">
        <v>72</v>
      </c>
      <c r="D62" s="150"/>
      <c r="E62" s="85"/>
      <c r="F62" s="32"/>
      <c r="G62" s="32">
        <v>6</v>
      </c>
      <c r="H62" s="32">
        <v>72</v>
      </c>
      <c r="I62" s="32">
        <v>72</v>
      </c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12"/>
      <c r="AA62" s="34"/>
    </row>
    <row r="63" spans="1:27" x14ac:dyDescent="0.25">
      <c r="A63" s="135" t="s">
        <v>222</v>
      </c>
      <c r="B63" s="136" t="s">
        <v>92</v>
      </c>
      <c r="C63" s="135"/>
      <c r="D63" s="137"/>
      <c r="E63" s="138"/>
      <c r="F63" s="139"/>
      <c r="G63" s="139"/>
      <c r="H63" s="140">
        <f>SUM(H64:H68)</f>
        <v>200</v>
      </c>
      <c r="I63" s="140">
        <f t="shared" ref="I63:L63" si="42">SUM(I64:I68)</f>
        <v>20</v>
      </c>
      <c r="J63" s="140">
        <f t="shared" si="42"/>
        <v>180</v>
      </c>
      <c r="K63" s="140">
        <f t="shared" si="42"/>
        <v>50</v>
      </c>
      <c r="L63" s="140">
        <f t="shared" si="42"/>
        <v>120</v>
      </c>
      <c r="M63" s="140">
        <f>SUM(M64:M68)</f>
        <v>10</v>
      </c>
      <c r="N63" s="140">
        <f t="shared" ref="N63:O63" si="43">SUM(N64:N68)</f>
        <v>0</v>
      </c>
      <c r="O63" s="140">
        <f t="shared" si="43"/>
        <v>0</v>
      </c>
      <c r="P63" s="140">
        <f t="shared" ref="P63:R63" si="44">SUM(P64:P68)</f>
        <v>0</v>
      </c>
      <c r="Q63" s="140">
        <f t="shared" si="44"/>
        <v>0</v>
      </c>
      <c r="R63" s="140">
        <f t="shared" si="44"/>
        <v>36</v>
      </c>
      <c r="S63" s="140">
        <f>SUM(S64:S68)</f>
        <v>0</v>
      </c>
      <c r="T63" s="140">
        <f t="shared" ref="T63" si="45">SUM(T64:T68)</f>
        <v>36</v>
      </c>
      <c r="U63" s="140">
        <f t="shared" ref="U63" si="46">SUM(U64:U68)</f>
        <v>0</v>
      </c>
      <c r="V63" s="140">
        <f t="shared" ref="V63" si="47">SUM(V64:V68)</f>
        <v>36</v>
      </c>
      <c r="W63" s="140">
        <f t="shared" ref="W63" si="48">SUM(W64:W68)</f>
        <v>0</v>
      </c>
      <c r="X63" s="140">
        <f t="shared" ref="X63" si="49">SUM(X64:X68)</f>
        <v>36</v>
      </c>
      <c r="Y63" s="140">
        <f t="shared" ref="Y63" si="50">SUM(Y64:Y68)</f>
        <v>0</v>
      </c>
      <c r="Z63" s="140">
        <f t="shared" ref="Z63" si="51">SUM(Z64:Z68)</f>
        <v>36</v>
      </c>
      <c r="AA63" s="140">
        <f t="shared" ref="AA63" si="52">SUM(AA64:AA68)</f>
        <v>0</v>
      </c>
    </row>
    <row r="64" spans="1:27" x14ac:dyDescent="0.25">
      <c r="A64" s="97" t="s">
        <v>93</v>
      </c>
      <c r="B64" s="84" t="s">
        <v>193</v>
      </c>
      <c r="C64" s="97"/>
      <c r="D64" s="34"/>
      <c r="E64" s="85"/>
      <c r="F64" s="32">
        <v>2</v>
      </c>
      <c r="G64" s="32"/>
      <c r="H64" s="141">
        <v>40</v>
      </c>
      <c r="I64" s="141">
        <v>4</v>
      </c>
      <c r="J64" s="141">
        <v>36</v>
      </c>
      <c r="K64" s="141">
        <v>10</v>
      </c>
      <c r="L64" s="141">
        <v>24</v>
      </c>
      <c r="M64" s="141">
        <v>2</v>
      </c>
      <c r="N64" s="32"/>
      <c r="O64" s="32"/>
      <c r="P64" s="32"/>
      <c r="Q64" s="32"/>
      <c r="R64" s="32">
        <v>36</v>
      </c>
      <c r="S64" s="32" t="s">
        <v>245</v>
      </c>
      <c r="T64" s="32"/>
      <c r="U64" s="32"/>
      <c r="V64" s="32"/>
      <c r="W64" s="32"/>
      <c r="X64" s="32"/>
      <c r="Y64" s="32"/>
      <c r="Z64" s="32"/>
      <c r="AA64" s="34"/>
    </row>
    <row r="65" spans="1:27" x14ac:dyDescent="0.25">
      <c r="A65" s="97" t="s">
        <v>94</v>
      </c>
      <c r="B65" s="84" t="s">
        <v>194</v>
      </c>
      <c r="C65" s="97"/>
      <c r="D65" s="34"/>
      <c r="E65" s="85"/>
      <c r="F65" s="32">
        <v>3</v>
      </c>
      <c r="G65" s="32"/>
      <c r="H65" s="142">
        <v>40</v>
      </c>
      <c r="I65" s="142">
        <v>4</v>
      </c>
      <c r="J65" s="142">
        <v>36</v>
      </c>
      <c r="K65" s="142">
        <v>10</v>
      </c>
      <c r="L65" s="142">
        <v>24</v>
      </c>
      <c r="M65" s="142">
        <v>2</v>
      </c>
      <c r="N65" s="32"/>
      <c r="O65" s="32"/>
      <c r="P65" s="32"/>
      <c r="Q65" s="32"/>
      <c r="R65" s="32"/>
      <c r="S65" s="32"/>
      <c r="T65" s="32">
        <v>36</v>
      </c>
      <c r="U65" s="32" t="s">
        <v>245</v>
      </c>
      <c r="V65" s="32"/>
      <c r="W65" s="32"/>
      <c r="X65" s="32"/>
      <c r="Y65" s="32"/>
      <c r="Z65" s="32"/>
      <c r="AA65" s="34"/>
    </row>
    <row r="66" spans="1:27" x14ac:dyDescent="0.25">
      <c r="A66" s="97" t="s">
        <v>176</v>
      </c>
      <c r="B66" s="84" t="s">
        <v>195</v>
      </c>
      <c r="C66" s="78"/>
      <c r="D66" s="35"/>
      <c r="E66" s="85"/>
      <c r="F66" s="32">
        <v>4</v>
      </c>
      <c r="G66" s="32"/>
      <c r="H66" s="142">
        <v>40</v>
      </c>
      <c r="I66" s="142">
        <v>4</v>
      </c>
      <c r="J66" s="142">
        <v>36</v>
      </c>
      <c r="K66" s="142">
        <v>10</v>
      </c>
      <c r="L66" s="142">
        <v>24</v>
      </c>
      <c r="M66" s="142">
        <v>2</v>
      </c>
      <c r="N66" s="32"/>
      <c r="O66" s="32"/>
      <c r="P66" s="32"/>
      <c r="Q66" s="32"/>
      <c r="R66" s="32"/>
      <c r="S66" s="32"/>
      <c r="T66" s="32"/>
      <c r="U66" s="32"/>
      <c r="V66" s="32">
        <v>36</v>
      </c>
      <c r="W66" s="32" t="s">
        <v>245</v>
      </c>
      <c r="X66" s="32"/>
      <c r="Y66" s="32"/>
      <c r="Z66" s="32"/>
      <c r="AA66" s="34"/>
    </row>
    <row r="67" spans="1:27" x14ac:dyDescent="0.25">
      <c r="A67" s="97" t="s">
        <v>177</v>
      </c>
      <c r="B67" s="84" t="s">
        <v>196</v>
      </c>
      <c r="C67" s="97"/>
      <c r="D67" s="151"/>
      <c r="E67" s="85"/>
      <c r="F67" s="32">
        <v>5</v>
      </c>
      <c r="G67" s="32"/>
      <c r="H67" s="142">
        <v>40</v>
      </c>
      <c r="I67" s="142">
        <v>4</v>
      </c>
      <c r="J67" s="142">
        <v>36</v>
      </c>
      <c r="K67" s="142">
        <v>10</v>
      </c>
      <c r="L67" s="142">
        <v>24</v>
      </c>
      <c r="M67" s="142">
        <v>2</v>
      </c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>
        <v>36</v>
      </c>
      <c r="Y67" s="32" t="s">
        <v>245</v>
      </c>
      <c r="Z67" s="32"/>
      <c r="AA67" s="34"/>
    </row>
    <row r="68" spans="1:27" x14ac:dyDescent="0.25">
      <c r="A68" s="167" t="s">
        <v>192</v>
      </c>
      <c r="B68" s="84" t="s">
        <v>197</v>
      </c>
      <c r="C68" s="167"/>
      <c r="D68" s="151"/>
      <c r="E68" s="85"/>
      <c r="F68" s="165">
        <v>6</v>
      </c>
      <c r="G68" s="165"/>
      <c r="H68" s="165">
        <v>40</v>
      </c>
      <c r="I68" s="165">
        <v>4</v>
      </c>
      <c r="J68" s="165">
        <v>36</v>
      </c>
      <c r="K68" s="165">
        <v>10</v>
      </c>
      <c r="L68" s="165">
        <v>24</v>
      </c>
      <c r="M68" s="165">
        <v>2</v>
      </c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>
        <v>36</v>
      </c>
      <c r="AA68" s="166" t="s">
        <v>245</v>
      </c>
    </row>
    <row r="69" spans="1:27" x14ac:dyDescent="0.25">
      <c r="A69" s="174" t="s">
        <v>256</v>
      </c>
      <c r="B69" s="175" t="s">
        <v>257</v>
      </c>
      <c r="C69" s="174"/>
      <c r="D69" s="176"/>
      <c r="E69" s="177"/>
      <c r="F69" s="178"/>
      <c r="G69" s="178"/>
      <c r="H69" s="179">
        <f>SUM(H70:H74)</f>
        <v>36</v>
      </c>
      <c r="I69" s="179">
        <f t="shared" ref="I69:L69" si="53">SUM(I70:I74)</f>
        <v>6</v>
      </c>
      <c r="J69" s="179">
        <f t="shared" si="53"/>
        <v>28</v>
      </c>
      <c r="K69" s="179">
        <f t="shared" si="53"/>
        <v>12</v>
      </c>
      <c r="L69" s="179">
        <f t="shared" si="53"/>
        <v>16</v>
      </c>
      <c r="M69" s="179">
        <f>SUM(M70:M74)</f>
        <v>2</v>
      </c>
      <c r="N69" s="179">
        <f t="shared" ref="N69:R69" si="54">SUM(N70:N74)</f>
        <v>0</v>
      </c>
      <c r="O69" s="179">
        <f t="shared" si="54"/>
        <v>0</v>
      </c>
      <c r="P69" s="179">
        <f t="shared" si="54"/>
        <v>0</v>
      </c>
      <c r="Q69" s="179">
        <f t="shared" si="54"/>
        <v>0</v>
      </c>
      <c r="R69" s="179">
        <f t="shared" si="54"/>
        <v>0</v>
      </c>
      <c r="S69" s="179">
        <f>SUM(S70:S74)</f>
        <v>0</v>
      </c>
      <c r="T69" s="179">
        <f t="shared" ref="T69:AA69" si="55">SUM(T70:T74)</f>
        <v>0</v>
      </c>
      <c r="U69" s="179">
        <f t="shared" si="55"/>
        <v>0</v>
      </c>
      <c r="V69" s="179">
        <f t="shared" si="55"/>
        <v>0</v>
      </c>
      <c r="W69" s="179">
        <f t="shared" si="55"/>
        <v>0</v>
      </c>
      <c r="X69" s="179">
        <f t="shared" si="55"/>
        <v>0</v>
      </c>
      <c r="Y69" s="179">
        <f t="shared" si="55"/>
        <v>0</v>
      </c>
      <c r="Z69" s="179">
        <f t="shared" si="55"/>
        <v>36</v>
      </c>
      <c r="AA69" s="179">
        <f t="shared" si="55"/>
        <v>0</v>
      </c>
    </row>
    <row r="70" spans="1:27" ht="15.75" thickBot="1" x14ac:dyDescent="0.3">
      <c r="A70" s="143" t="s">
        <v>258</v>
      </c>
      <c r="B70" s="89" t="s">
        <v>259</v>
      </c>
      <c r="C70" s="143"/>
      <c r="D70" s="92"/>
      <c r="E70" s="90"/>
      <c r="F70" s="91">
        <v>6</v>
      </c>
      <c r="G70" s="91"/>
      <c r="H70" s="173">
        <v>36</v>
      </c>
      <c r="I70" s="173">
        <v>6</v>
      </c>
      <c r="J70" s="173">
        <v>28</v>
      </c>
      <c r="K70" s="173">
        <v>12</v>
      </c>
      <c r="L70" s="173">
        <v>16</v>
      </c>
      <c r="M70" s="173">
        <v>2</v>
      </c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>
        <v>36</v>
      </c>
      <c r="AA70" s="92" t="s">
        <v>245</v>
      </c>
    </row>
    <row r="78" spans="1:27" x14ac:dyDescent="0.25">
      <c r="B78" s="13"/>
    </row>
    <row r="79" spans="1:27" x14ac:dyDescent="0.25">
      <c r="B79" s="13"/>
    </row>
    <row r="80" spans="1:27" x14ac:dyDescent="0.25">
      <c r="B80" s="13"/>
    </row>
    <row r="81" spans="2:5" x14ac:dyDescent="0.25">
      <c r="B81" s="13"/>
    </row>
    <row r="82" spans="2:5" x14ac:dyDescent="0.25">
      <c r="B82" s="13"/>
      <c r="E82" s="13"/>
    </row>
    <row r="83" spans="2:5" x14ac:dyDescent="0.25">
      <c r="B83" s="13"/>
      <c r="E83" s="13"/>
    </row>
    <row r="84" spans="2:5" x14ac:dyDescent="0.25">
      <c r="B84" s="13"/>
      <c r="E84" s="13"/>
    </row>
    <row r="85" spans="2:5" x14ac:dyDescent="0.25">
      <c r="B85" s="13"/>
      <c r="E85" s="13"/>
    </row>
    <row r="86" spans="2:5" x14ac:dyDescent="0.25">
      <c r="B86" s="13"/>
      <c r="E86" s="13"/>
    </row>
    <row r="87" spans="2:5" x14ac:dyDescent="0.25">
      <c r="B87" s="13"/>
      <c r="E87" s="13"/>
    </row>
    <row r="88" spans="2:5" x14ac:dyDescent="0.25">
      <c r="B88" s="13"/>
      <c r="E88" s="13"/>
    </row>
    <row r="89" spans="2:5" x14ac:dyDescent="0.25">
      <c r="B89" s="13"/>
      <c r="E89" s="13"/>
    </row>
    <row r="90" spans="2:5" x14ac:dyDescent="0.25">
      <c r="B90" s="13"/>
      <c r="E90" s="13"/>
    </row>
    <row r="91" spans="2:5" x14ac:dyDescent="0.25">
      <c r="B91" s="13"/>
      <c r="E91" s="13"/>
    </row>
    <row r="92" spans="2:5" x14ac:dyDescent="0.25">
      <c r="B92" s="13"/>
      <c r="E92" s="13"/>
    </row>
    <row r="93" spans="2:5" x14ac:dyDescent="0.25">
      <c r="B93" s="13"/>
      <c r="E93" s="13"/>
    </row>
    <row r="94" spans="2:5" x14ac:dyDescent="0.25">
      <c r="B94" s="13"/>
      <c r="E94" s="13"/>
    </row>
    <row r="95" spans="2:5" x14ac:dyDescent="0.25">
      <c r="B95" s="13"/>
      <c r="E95" s="13"/>
    </row>
    <row r="96" spans="2:5" x14ac:dyDescent="0.25">
      <c r="B96" s="13"/>
      <c r="E96" s="13"/>
    </row>
    <row r="97" spans="2:5" x14ac:dyDescent="0.25">
      <c r="B97" s="13"/>
      <c r="E97" s="13"/>
    </row>
    <row r="98" spans="2:5" x14ac:dyDescent="0.25">
      <c r="B98" s="13"/>
      <c r="E98" s="13"/>
    </row>
    <row r="99" spans="2:5" x14ac:dyDescent="0.25">
      <c r="B99" s="13"/>
      <c r="E99" s="13"/>
    </row>
    <row r="100" spans="2:5" x14ac:dyDescent="0.25">
      <c r="B100" s="13"/>
      <c r="E100" s="13"/>
    </row>
    <row r="101" spans="2:5" x14ac:dyDescent="0.25">
      <c r="B101" s="13"/>
      <c r="E101" s="13"/>
    </row>
    <row r="102" spans="2:5" x14ac:dyDescent="0.25">
      <c r="B102" s="13"/>
      <c r="E102" s="13"/>
    </row>
    <row r="103" spans="2:5" x14ac:dyDescent="0.25">
      <c r="B103" s="13"/>
      <c r="E103" s="13"/>
    </row>
    <row r="104" spans="2:5" x14ac:dyDescent="0.25">
      <c r="B104" s="13"/>
      <c r="E104" s="13"/>
    </row>
  </sheetData>
  <autoFilter ref="E2:G6"/>
  <mergeCells count="30">
    <mergeCell ref="Z4:AA5"/>
    <mergeCell ref="I2:I6"/>
    <mergeCell ref="J2:O3"/>
    <mergeCell ref="T2:W3"/>
    <mergeCell ref="A1:A6"/>
    <mergeCell ref="B1:B6"/>
    <mergeCell ref="C1:D2"/>
    <mergeCell ref="E1:G1"/>
    <mergeCell ref="H1:H6"/>
    <mergeCell ref="C3:C6"/>
    <mergeCell ref="D3:D6"/>
    <mergeCell ref="E2:E6"/>
    <mergeCell ref="F2:F6"/>
    <mergeCell ref="G2:G6"/>
    <mergeCell ref="J4:J6"/>
    <mergeCell ref="R4:S5"/>
    <mergeCell ref="T4:U5"/>
    <mergeCell ref="V4:W5"/>
    <mergeCell ref="I1:O1"/>
    <mergeCell ref="K4:O4"/>
    <mergeCell ref="K5:K6"/>
    <mergeCell ref="P4:Q5"/>
    <mergeCell ref="L5:L6"/>
    <mergeCell ref="M5:M6"/>
    <mergeCell ref="N5:N6"/>
    <mergeCell ref="O5:O6"/>
    <mergeCell ref="P2:S3"/>
    <mergeCell ref="P1:AA1"/>
    <mergeCell ref="X2:AA3"/>
    <mergeCell ref="X4:Y5"/>
  </mergeCells>
  <printOptions horizontalCentered="1"/>
  <pageMargins left="0.23622047244094491" right="3.937007874015748E-2" top="0.15748031496062992" bottom="0" header="0" footer="0"/>
  <pageSetup paperSize="9" scale="90" fitToHeight="0" orientation="landscape" r:id="rId1"/>
  <rowBreaks count="1" manualBreakCount="1">
    <brk id="37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График</vt:lpstr>
      <vt:lpstr>План 09.02.06 Сетевое администр</vt:lpstr>
      <vt:lpstr>'План 09.02.06 Сетевое администр'!Заголовки_для_печати</vt:lpstr>
      <vt:lpstr>График!Область_печати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2020-12-18T08:05:31Z</cp:lastPrinted>
  <dcterms:created xsi:type="dcterms:W3CDTF">2018-08-28T12:07:41Z</dcterms:created>
  <dcterms:modified xsi:type="dcterms:W3CDTF">2022-12-12T09:09:05Z</dcterms:modified>
</cp:coreProperties>
</file>